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isão" sheetId="1" r:id="rId4"/>
    <sheet state="visible" name="Em números" sheetId="2" r:id="rId5"/>
  </sheets>
  <definedNames/>
  <calcPr/>
</workbook>
</file>

<file path=xl/sharedStrings.xml><?xml version="1.0" encoding="utf-8"?>
<sst xmlns="http://schemas.openxmlformats.org/spreadsheetml/2006/main" count="48" uniqueCount="41">
  <si>
    <t>AMORTIZAR OU INVESTIR?</t>
  </si>
  <si>
    <r>
      <rPr>
        <rFont val="Poppins"/>
        <color theme="1"/>
        <sz val="12.0"/>
      </rPr>
      <t xml:space="preserve">Preencha apenas as células em </t>
    </r>
    <r>
      <rPr>
        <rFont val="Poppins"/>
        <b/>
        <color theme="1"/>
        <sz val="12.0"/>
      </rPr>
      <t>cinza</t>
    </r>
    <r>
      <rPr>
        <rFont val="Poppins"/>
        <color theme="1"/>
        <sz val="12.0"/>
      </rPr>
      <t>. A tabela é válida para investimentos em renda fixa com pagamento de juros no vencimento (sem cupons)</t>
    </r>
  </si>
  <si>
    <t>Custo Efetivo Total do seu Financiamento</t>
  </si>
  <si>
    <t>% a.a.</t>
  </si>
  <si>
    <t>Rentabilidade do investimento que você pretende realizar</t>
  </si>
  <si>
    <t>Quanto tempo o dinheiro ficará aplicado?</t>
  </si>
  <si>
    <t>dias</t>
  </si>
  <si>
    <r>
      <rPr>
        <rFont val="Poppins"/>
        <color theme="1"/>
        <sz val="12.0"/>
      </rPr>
      <t xml:space="preserve">(Aqui, coloque o tempo até o vencimento da </t>
    </r>
    <r>
      <rPr>
        <rFont val="Poppins"/>
        <b/>
        <color theme="1"/>
        <sz val="12.0"/>
      </rPr>
      <t>aplicação</t>
    </r>
    <r>
      <rPr>
        <rFont val="Poppins"/>
        <color theme="1"/>
        <sz val="12.0"/>
      </rPr>
      <t>, ou se for um investimento de liquidez diária, por quanto tempo você planeja deixar investido)</t>
    </r>
  </si>
  <si>
    <t>O investimento é isento de IR?</t>
  </si>
  <si>
    <t>Não</t>
  </si>
  <si>
    <t>Caso você já tenha amortizado o seu financiamento, a aba "Decisão" é válida, mas a aba "Em números" não. Você precisa ir ao banco ou app e simular sua antecipação, mas, a boa notícia é que o resultado pra você será melhor que o dessa planilha.</t>
  </si>
  <si>
    <r>
      <rPr>
        <rFont val="Poppins"/>
        <color theme="1"/>
        <sz val="11.0"/>
      </rPr>
      <t xml:space="preserve">Aqui insira valores e prazos relativos ao </t>
    </r>
    <r>
      <rPr>
        <rFont val="Poppins"/>
        <b/>
        <color rgb="FFFF0000"/>
        <sz val="11.0"/>
      </rPr>
      <t>FINANCIAMENTO</t>
    </r>
    <r>
      <rPr>
        <rFont val="Poppins"/>
        <color theme="1"/>
        <sz val="11.0"/>
      </rPr>
      <t>.
Preencha apenas as células em cinza.</t>
    </r>
  </si>
  <si>
    <t>Valor Financiado</t>
  </si>
  <si>
    <t>Tabela SAC antes da amortização</t>
  </si>
  <si>
    <t>C.E.T (anual)</t>
  </si>
  <si>
    <t>Total pago</t>
  </si>
  <si>
    <t>Juros pagos</t>
  </si>
  <si>
    <t>Prazo</t>
  </si>
  <si>
    <t>Prazo do financiamento (meses)</t>
  </si>
  <si>
    <t>IR</t>
  </si>
  <si>
    <t>Valor a investir ou amortizar</t>
  </si>
  <si>
    <t>Taxa</t>
  </si>
  <si>
    <t>Dia</t>
  </si>
  <si>
    <t>Amortizando, deixarei de pagar</t>
  </si>
  <si>
    <t>parcelas</t>
  </si>
  <si>
    <t>de juros, e</t>
  </si>
  <si>
    <t>de sobras. Um benefício de</t>
  </si>
  <si>
    <t>.</t>
  </si>
  <si>
    <t>Amortizando com rendimentos</t>
  </si>
  <si>
    <t>trará um benefício de</t>
  </si>
  <si>
    <t xml:space="preserve">a mais, ao invés de </t>
  </si>
  <si>
    <r>
      <rPr>
        <rFont val="Poppins"/>
        <color theme="0"/>
        <sz val="14.0"/>
      </rPr>
      <t xml:space="preserve">Na opção </t>
    </r>
    <r>
      <rPr>
        <rFont val="Poppins"/>
        <b/>
        <color theme="0"/>
        <sz val="14.0"/>
      </rPr>
      <t>mais vantajosa*</t>
    </r>
    <r>
      <rPr>
        <rFont val="Poppins"/>
        <color theme="0"/>
        <sz val="14.0"/>
      </rPr>
      <t>, o novo Total pago é de</t>
    </r>
  </si>
  <si>
    <t>*Considerando a Tabela SAC e a amortização reduzindo o prazo do financiamento, que matematicamente, é a situação mais vantajosa</t>
  </si>
  <si>
    <t>Período</t>
  </si>
  <si>
    <t>Parcela</t>
  </si>
  <si>
    <t>Amortização</t>
  </si>
  <si>
    <t>Juros</t>
  </si>
  <si>
    <t>Valor residual</t>
  </si>
  <si>
    <t>AC</t>
  </si>
  <si>
    <t>Para amortizar</t>
  </si>
  <si>
    <t>Economia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</si>
</sst>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R$&quot;\ * #,##0.00_-;\-&quot;R$&quot;\ * #,##0.00_-;_-&quot;R$&quot;\ * &quot;-&quot;??_-;_-@"/>
    <numFmt numFmtId="165" formatCode="[$R$ -416]#,##0.00"/>
    <numFmt numFmtId="166" formatCode="0.0000%"/>
  </numFmts>
  <fonts count="25">
    <font>
      <sz val="10.0"/>
      <color rgb="FF000000"/>
      <name val="Arial"/>
      <scheme val="minor"/>
    </font>
    <font>
      <color theme="1"/>
      <name val="Arial"/>
      <scheme val="minor"/>
    </font>
    <font>
      <b/>
      <sz val="36.0"/>
      <color rgb="FF000000"/>
      <name val="Poppins"/>
    </font>
    <font>
      <sz val="12.0"/>
      <color theme="1"/>
      <name val="Arial"/>
      <scheme val="minor"/>
    </font>
    <font>
      <sz val="12.0"/>
      <color theme="1"/>
      <name val="Poppins"/>
    </font>
    <font>
      <b/>
      <sz val="12.0"/>
      <color theme="1"/>
      <name val="Poppins"/>
    </font>
    <font>
      <b/>
      <sz val="14.0"/>
      <color theme="1"/>
      <name val="Poppins"/>
    </font>
    <font>
      <sz val="11.0"/>
      <color theme="1"/>
      <name val="Poppins"/>
    </font>
    <font>
      <b/>
      <sz val="11.0"/>
      <color theme="0"/>
      <name val="Poppins"/>
    </font>
    <font>
      <b/>
      <sz val="11.0"/>
      <color theme="1"/>
      <name val="Poppins"/>
    </font>
    <font>
      <sz val="11.0"/>
      <color theme="1"/>
      <name val="Calibri"/>
    </font>
    <font>
      <b/>
      <sz val="12.0"/>
      <color theme="0"/>
      <name val="Poppins"/>
    </font>
    <font/>
    <font>
      <sz val="11.0"/>
      <color rgb="FF11A9CC"/>
      <name val="Inconsolata"/>
    </font>
    <font>
      <b/>
      <color theme="1"/>
      <name val="Poppins"/>
    </font>
    <font>
      <b/>
      <sz val="11.0"/>
      <color rgb="FFFFFFFF"/>
      <name val="Poppins"/>
    </font>
    <font>
      <sz val="11.0"/>
      <color rgb="FF000000"/>
      <name val="Inconsolata"/>
    </font>
    <font>
      <color theme="1"/>
      <name val="Poppins"/>
    </font>
    <font>
      <sz val="14.0"/>
      <color theme="1"/>
      <name val="Poppins"/>
    </font>
    <font>
      <color theme="0"/>
      <name val="Arial"/>
      <scheme val="minor"/>
    </font>
    <font>
      <b/>
      <sz val="14.0"/>
      <color theme="0"/>
      <name val="Poppins"/>
    </font>
    <font>
      <sz val="14.0"/>
      <color theme="0"/>
      <name val="Poppins"/>
    </font>
    <font>
      <color theme="0"/>
      <name val="Poppins"/>
    </font>
    <font>
      <sz val="14.0"/>
      <color theme="0"/>
      <name val="Arial"/>
      <scheme val="minor"/>
    </font>
    <font>
      <sz val="9.0"/>
      <color theme="1"/>
      <name val="Poppins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1"/>
        <bgColor theme="1"/>
      </patternFill>
    </fill>
    <fill>
      <patternFill patternType="solid">
        <fgColor rgb="FFED7D31"/>
        <bgColor rgb="FFED7D31"/>
      </patternFill>
    </fill>
  </fills>
  <borders count="17">
    <border/>
    <border>
      <left/>
      <right/>
      <top/>
      <bottom/>
    </border>
    <border>
      <right/>
      <top/>
      <bottom/>
    </border>
    <border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bottom/>
    </border>
    <border>
      <left/>
      <right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</border>
    <border>
      <bottom/>
    </border>
    <border>
      <left/>
    </border>
    <border>
      <right/>
    </border>
    <border>
      <left/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2" numFmtId="0" xfId="0" applyAlignment="1" applyFill="1" applyFont="1">
      <alignment horizontal="center" readingOrder="0"/>
    </xf>
    <xf borderId="0" fillId="0" fontId="1" numFmtId="0" xfId="0" applyFont="1"/>
    <xf borderId="0" fillId="2" fontId="3" numFmtId="0" xfId="0" applyFont="1"/>
    <xf borderId="0" fillId="2" fontId="4" numFmtId="0" xfId="0" applyAlignment="1" applyFont="1">
      <alignment readingOrder="0"/>
    </xf>
    <xf borderId="0" fillId="0" fontId="3" numFmtId="0" xfId="0" applyFont="1"/>
    <xf borderId="0" fillId="2" fontId="4" numFmtId="0" xfId="0" applyFont="1"/>
    <xf borderId="0" fillId="2" fontId="5" numFmtId="0" xfId="0" applyAlignment="1" applyFont="1">
      <alignment readingOrder="0"/>
    </xf>
    <xf borderId="0" fillId="4" fontId="6" numFmtId="0" xfId="0" applyAlignment="1" applyFill="1" applyFont="1">
      <alignment horizontal="center" readingOrder="0" vertical="center"/>
    </xf>
    <xf borderId="0" fillId="4" fontId="6" numFmtId="0" xfId="0" applyAlignment="1" applyFont="1">
      <alignment horizontal="center" vertical="center"/>
    </xf>
    <xf borderId="0" fillId="0" fontId="3" numFmtId="2" xfId="0" applyFont="1" applyNumberFormat="1"/>
    <xf borderId="0" fillId="2" fontId="5" numFmtId="0" xfId="0" applyFont="1"/>
    <xf borderId="0" fillId="2" fontId="4" numFmtId="0" xfId="0" applyAlignment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1" fillId="5" fontId="8" numFmtId="0" xfId="0" applyAlignment="1" applyBorder="1" applyFill="1" applyFont="1">
      <alignment vertical="center"/>
    </xf>
    <xf borderId="2" fillId="4" fontId="9" numFmtId="164" xfId="0" applyAlignment="1" applyBorder="1" applyFont="1" applyNumberFormat="1">
      <alignment horizontal="center" readingOrder="0" vertical="center"/>
    </xf>
    <xf borderId="3" fillId="3" fontId="10" numFmtId="0" xfId="0" applyAlignment="1" applyBorder="1" applyFont="1">
      <alignment vertical="bottom"/>
    </xf>
    <xf borderId="4" fillId="5" fontId="11" numFmtId="0" xfId="0" applyAlignment="1" applyBorder="1" applyFont="1">
      <alignment horizontal="center" readingOrder="0" vertical="center"/>
    </xf>
    <xf borderId="5" fillId="0" fontId="12" numFmtId="0" xfId="0" applyBorder="1" applyFont="1"/>
    <xf borderId="6" fillId="0" fontId="12" numFmtId="0" xfId="0" applyBorder="1" applyFont="1"/>
    <xf borderId="7" fillId="2" fontId="11" numFmtId="0" xfId="0" applyAlignment="1" applyBorder="1" applyFont="1">
      <alignment horizontal="center" vertical="bottom"/>
    </xf>
    <xf borderId="0" fillId="3" fontId="13" numFmtId="165" xfId="0" applyFont="1" applyNumberFormat="1"/>
    <xf borderId="8" fillId="5" fontId="8" numFmtId="0" xfId="0" applyAlignment="1" applyBorder="1" applyFont="1">
      <alignment vertical="center"/>
    </xf>
    <xf borderId="7" fillId="4" fontId="9" numFmtId="9" xfId="0" applyAlignment="1" applyBorder="1" applyFont="1" applyNumberFormat="1">
      <alignment horizontal="center" readingOrder="0" vertical="center"/>
    </xf>
    <xf borderId="0" fillId="3" fontId="10" numFmtId="0" xfId="0" applyAlignment="1" applyFont="1">
      <alignment vertical="bottom"/>
    </xf>
    <xf borderId="9" fillId="0" fontId="14" numFmtId="0" xfId="0" applyAlignment="1" applyBorder="1" applyFont="1">
      <alignment horizontal="center" vertical="center"/>
    </xf>
    <xf borderId="10" fillId="2" fontId="14" numFmtId="164" xfId="0" applyAlignment="1" applyBorder="1" applyFont="1" applyNumberFormat="1">
      <alignment horizontal="center" vertical="center"/>
    </xf>
    <xf borderId="10" fillId="0" fontId="14" numFmtId="0" xfId="0" applyAlignment="1" applyBorder="1" applyFont="1">
      <alignment horizontal="center" vertical="center"/>
    </xf>
    <xf borderId="11" fillId="2" fontId="14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readingOrder="0"/>
    </xf>
    <xf borderId="8" fillId="5" fontId="15" numFmtId="0" xfId="0" applyAlignment="1" applyBorder="1" applyFont="1">
      <alignment readingOrder="0" shrinkToFit="0" vertical="center" wrapText="1"/>
    </xf>
    <xf borderId="7" fillId="4" fontId="9" numFmtId="0" xfId="0" applyAlignment="1" applyBorder="1" applyFont="1">
      <alignment horizontal="center" readingOrder="0" vertical="center"/>
    </xf>
    <xf borderId="0" fillId="0" fontId="1" numFmtId="165" xfId="0" applyFont="1" applyNumberFormat="1"/>
    <xf borderId="0" fillId="0" fontId="1" numFmtId="49" xfId="0" applyFont="1" applyNumberFormat="1"/>
    <xf borderId="12" fillId="5" fontId="15" numFmtId="0" xfId="0" applyAlignment="1" applyBorder="1" applyFont="1">
      <alignment readingOrder="0" shrinkToFit="0" vertical="center" wrapText="1"/>
    </xf>
    <xf borderId="0" fillId="4" fontId="9" numFmtId="165" xfId="0" applyAlignment="1" applyFont="1" applyNumberFormat="1">
      <alignment horizontal="center" readingOrder="0" vertical="top"/>
    </xf>
    <xf borderId="13" fillId="3" fontId="10" numFmtId="0" xfId="0" applyAlignment="1" applyBorder="1" applyFont="1">
      <alignment vertical="bottom"/>
    </xf>
    <xf borderId="0" fillId="3" fontId="16" numFmtId="49" xfId="0" applyFont="1" applyNumberFormat="1"/>
    <xf borderId="0" fillId="0" fontId="1" numFmtId="10" xfId="0" applyFont="1" applyNumberFormat="1"/>
    <xf borderId="8" fillId="2" fontId="15" numFmtId="0" xfId="0" applyAlignment="1" applyBorder="1" applyFont="1">
      <alignment readingOrder="0" shrinkToFit="0" vertical="center" wrapText="1"/>
    </xf>
    <xf borderId="7" fillId="3" fontId="10" numFmtId="0" xfId="0" applyAlignment="1" applyBorder="1" applyFont="1">
      <alignment vertical="bottom"/>
    </xf>
    <xf borderId="0" fillId="0" fontId="17" numFmtId="0" xfId="0" applyFont="1"/>
    <xf borderId="0" fillId="0" fontId="17" numFmtId="165" xfId="0" applyAlignment="1" applyFont="1" applyNumberFormat="1">
      <alignment readingOrder="0"/>
    </xf>
    <xf borderId="0" fillId="0" fontId="17" numFmtId="4" xfId="0" applyFont="1" applyNumberFormat="1"/>
    <xf borderId="0" fillId="0" fontId="1" numFmtId="166" xfId="0" applyFont="1" applyNumberFormat="1"/>
    <xf borderId="0" fillId="0" fontId="18" numFmtId="0" xfId="0" applyAlignment="1" applyFont="1">
      <alignment horizontal="left" readingOrder="0"/>
    </xf>
    <xf borderId="0" fillId="0" fontId="17" numFmtId="0" xfId="0" applyAlignment="1" applyFont="1">
      <alignment horizontal="left"/>
    </xf>
    <xf borderId="0" fillId="2" fontId="6" numFmtId="49" xfId="0" applyFont="1" applyNumberFormat="1"/>
    <xf borderId="0" fillId="0" fontId="18" numFmtId="0" xfId="0" applyAlignment="1" applyFont="1">
      <alignment readingOrder="0"/>
    </xf>
    <xf borderId="0" fillId="2" fontId="6" numFmtId="165" xfId="0" applyFont="1" applyNumberFormat="1"/>
    <xf borderId="0" fillId="0" fontId="17" numFmtId="0" xfId="0" applyAlignment="1" applyFont="1">
      <alignment readingOrder="0"/>
    </xf>
    <xf borderId="0" fillId="0" fontId="18" numFmtId="165" xfId="0" applyAlignment="1" applyFont="1" applyNumberFormat="1">
      <alignment readingOrder="0"/>
    </xf>
    <xf borderId="0" fillId="2" fontId="6" numFmtId="165" xfId="0" applyFont="1" applyNumberFormat="1"/>
    <xf borderId="0" fillId="2" fontId="17" numFmtId="0" xfId="0" applyFont="1"/>
    <xf borderId="0" fillId="0" fontId="17" numFmtId="0" xfId="0" applyAlignment="1" applyFont="1">
      <alignment horizontal="center" readingOrder="0" shrinkToFit="0" vertical="center" wrapText="1"/>
    </xf>
    <xf borderId="0" fillId="5" fontId="19" numFmtId="0" xfId="0" applyFont="1"/>
    <xf borderId="0" fillId="5" fontId="20" numFmtId="0" xfId="0" applyAlignment="1" applyFont="1">
      <alignment horizontal="right"/>
    </xf>
    <xf borderId="0" fillId="5" fontId="21" numFmtId="0" xfId="0" applyAlignment="1" applyFont="1">
      <alignment horizontal="center" readingOrder="0"/>
    </xf>
    <xf borderId="0" fillId="5" fontId="20" numFmtId="165" xfId="0" applyAlignment="1" applyFont="1" applyNumberFormat="1">
      <alignment horizontal="center"/>
    </xf>
    <xf borderId="0" fillId="5" fontId="20" numFmtId="0" xfId="0" applyFont="1"/>
    <xf borderId="0" fillId="5" fontId="22" numFmtId="0" xfId="0" applyAlignment="1" applyFont="1">
      <alignment horizontal="center" vertical="center"/>
    </xf>
    <xf borderId="0" fillId="5" fontId="23" numFmtId="0" xfId="0" applyAlignment="1" applyFont="1">
      <alignment vertical="center"/>
    </xf>
    <xf borderId="0" fillId="5" fontId="21" numFmtId="0" xfId="0" applyAlignment="1" applyFont="1">
      <alignment horizontal="right" readingOrder="0" vertical="center"/>
    </xf>
    <xf borderId="0" fillId="5" fontId="20" numFmtId="165" xfId="0" applyAlignment="1" applyFont="1" applyNumberFormat="1">
      <alignment horizontal="center" vertical="center"/>
    </xf>
    <xf borderId="0" fillId="5" fontId="21" numFmtId="0" xfId="0" applyAlignment="1" applyFont="1">
      <alignment vertical="center"/>
    </xf>
    <xf borderId="0" fillId="2" fontId="17" numFmtId="0" xfId="0" applyAlignment="1" applyFont="1">
      <alignment horizontal="center" vertical="bottom"/>
    </xf>
    <xf borderId="0" fillId="0" fontId="24" numFmtId="0" xfId="0" applyAlignment="1" applyFont="1">
      <alignment readingOrder="0"/>
    </xf>
    <xf borderId="14" fillId="0" fontId="17" numFmtId="0" xfId="0" applyAlignment="1" applyBorder="1" applyFont="1">
      <alignment horizontal="center" vertical="bottom"/>
    </xf>
    <xf borderId="0" fillId="0" fontId="17" numFmtId="0" xfId="0" applyAlignment="1" applyFont="1">
      <alignment horizontal="center" vertical="bottom"/>
    </xf>
    <xf borderId="0" fillId="0" fontId="10" numFmtId="164" xfId="0" applyAlignment="1" applyFont="1" applyNumberFormat="1">
      <alignment vertical="bottom"/>
    </xf>
    <xf borderId="15" fillId="0" fontId="17" numFmtId="0" xfId="0" applyAlignment="1" applyBorder="1" applyFont="1">
      <alignment horizontal="center" vertical="bottom"/>
    </xf>
    <xf borderId="16" fillId="0" fontId="17" numFmtId="0" xfId="0" applyAlignment="1" applyBorder="1" applyFont="1">
      <alignment horizontal="center" vertical="bottom"/>
    </xf>
    <xf borderId="13" fillId="0" fontId="17" numFmtId="0" xfId="0" applyAlignment="1" applyBorder="1" applyFont="1">
      <alignment horizontal="center" vertical="bottom"/>
    </xf>
    <xf borderId="13" fillId="0" fontId="10" numFmtId="164" xfId="0" applyAlignment="1" applyBorder="1" applyFont="1" applyNumberFormat="1">
      <alignment vertical="bottom"/>
    </xf>
    <xf borderId="7" fillId="0" fontId="17" numFmtId="0" xfId="0" applyAlignment="1" applyBorder="1" applyFont="1">
      <alignment horizontal="center" vertical="bottom"/>
    </xf>
    <xf borderId="8" fillId="6" fontId="14" numFmtId="0" xfId="0" applyAlignment="1" applyBorder="1" applyFill="1" applyFont="1">
      <alignment horizontal="center" vertical="bottom"/>
    </xf>
    <xf borderId="7" fillId="6" fontId="14" numFmtId="0" xfId="0" applyAlignment="1" applyBorder="1" applyFont="1">
      <alignment horizontal="center" vertical="bottom"/>
    </xf>
    <xf borderId="15" fillId="0" fontId="10" numFmtId="164" xfId="0" applyAlignment="1" applyBorder="1" applyFont="1" applyNumberFormat="1">
      <alignment vertical="bottom"/>
    </xf>
    <xf borderId="7" fillId="3" fontId="10" numFmtId="164" xfId="0" applyAlignment="1" applyBorder="1" applyFont="1" applyNumberFormat="1">
      <alignment vertical="bottom"/>
    </xf>
    <xf borderId="0" fillId="0" fontId="1" numFmtId="2" xfId="0" applyFont="1" applyNumberFormat="1"/>
  </cellXfs>
  <cellStyles count="1">
    <cellStyle xfId="0" name="Normal" builtinId="0"/>
  </cellStyles>
  <dxfs count="2">
    <dxf>
      <font>
        <b/>
        <color theme="1"/>
      </font>
      <fill>
        <patternFill patternType="solid">
          <fgColor rgb="FFFCE5CD"/>
          <bgColor rgb="FFFCE5CD"/>
        </patternFill>
      </fill>
      <border/>
    </dxf>
    <dxf>
      <font>
        <color theme="1"/>
      </font>
      <fill>
        <patternFill patternType="solid">
          <fgColor rgb="FFD9EAD3"/>
          <bgColor rgb="FFD9EAD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1533525</xdr:colOff>
      <xdr:row>0</xdr:row>
      <xdr:rowOff>19050</xdr:rowOff>
    </xdr:from>
    <xdr:ext cx="1085850" cy="9048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9</xdr:row>
      <xdr:rowOff>0</xdr:rowOff>
    </xdr:from>
    <xdr:ext cx="1085850" cy="914400"/>
    <xdr:pic>
      <xdr:nvPicPr>
        <xdr:cNvPr id="0" name="image2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733425" cy="962025"/>
    <xdr:pic>
      <xdr:nvPicPr>
        <xdr:cNvPr id="0" name="image3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2505075</xdr:colOff>
      <xdr:row>0</xdr:row>
      <xdr:rowOff>219075</xdr:rowOff>
    </xdr:from>
    <xdr:ext cx="1133475" cy="9525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600075</xdr:colOff>
      <xdr:row>10</xdr:row>
      <xdr:rowOff>266700</xdr:rowOff>
    </xdr:from>
    <xdr:ext cx="733425" cy="962025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0</xdr:row>
      <xdr:rowOff>866775</xdr:rowOff>
    </xdr:from>
    <xdr:ext cx="1085850" cy="914400"/>
    <xdr:pic>
      <xdr:nvPicPr>
        <xdr:cNvPr id="0" name="image2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38"/>
    <col customWidth="1" min="4" max="4" width="37.25"/>
    <col customWidth="1" min="8" max="8" width="18.38"/>
    <col customWidth="1" min="9" max="9" width="24.0"/>
    <col customWidth="1" min="10" max="10" width="15.88"/>
    <col hidden="1" min="11" max="11" width="12.63"/>
    <col customWidth="1" hidden="1" min="12" max="12" width="8.88"/>
    <col hidden="1" min="13" max="27" width="12.63"/>
  </cols>
  <sheetData>
    <row r="1" ht="75.0" customHeight="1">
      <c r="A1" s="1"/>
      <c r="B1" s="1"/>
      <c r="C1" s="1"/>
      <c r="D1" s="2" t="s">
        <v>0</v>
      </c>
      <c r="I1" s="1"/>
      <c r="J1" s="1"/>
      <c r="L1" s="3"/>
    </row>
    <row r="2" ht="30.0" customHeight="1">
      <c r="A2" s="4"/>
      <c r="B2" s="5" t="s">
        <v>1</v>
      </c>
      <c r="C2" s="4"/>
      <c r="D2" s="4"/>
      <c r="E2" s="4"/>
      <c r="F2" s="4"/>
      <c r="G2" s="4"/>
      <c r="H2" s="4"/>
      <c r="I2" s="4"/>
      <c r="J2" s="4"/>
      <c r="K2" s="6"/>
      <c r="L2" s="6">
        <f>IF(E12="Sim",0,1)</f>
        <v>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30.0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L3" s="6">
        <f>IF(AND(E8&lt;=180,E8&gt;0),22.5,IF(AND(E8&gt;180,E8&lt;=360),20,IF(AND(E8&gt;360,E8&lt;=720),17.5,IF(E8&gt;720,15,0))))</f>
        <v>15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30.0" customHeight="1">
      <c r="A4" s="5"/>
      <c r="B4" s="8" t="s">
        <v>2</v>
      </c>
      <c r="C4" s="7"/>
      <c r="D4" s="7"/>
      <c r="E4" s="9">
        <v>7.0</v>
      </c>
      <c r="F4" s="5" t="s">
        <v>3</v>
      </c>
      <c r="G4" s="7"/>
      <c r="H4" s="7"/>
      <c r="I4" s="7"/>
      <c r="J4" s="7"/>
      <c r="K4" s="6"/>
      <c r="L4" s="6">
        <f>(L3/100)*L2</f>
        <v>0.15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30.0" customHeight="1">
      <c r="A5" s="5"/>
      <c r="B5" s="8"/>
      <c r="C5" s="7"/>
      <c r="D5" s="7"/>
      <c r="E5" s="7"/>
      <c r="F5" s="7"/>
      <c r="G5" s="10" t="str">
        <f>IF(E8=0,"",IF(L6&gt;(E4*1.01),"Vale a pena investir!","Vale a pena amortizar!"))</f>
        <v>Vale a pena investir!</v>
      </c>
      <c r="J5" s="7"/>
      <c r="K5" s="6"/>
      <c r="L5" s="6">
        <f>1-L4</f>
        <v>0.85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30.0" customHeight="1">
      <c r="A6" s="5"/>
      <c r="B6" s="8" t="s">
        <v>4</v>
      </c>
      <c r="C6" s="7"/>
      <c r="D6" s="7"/>
      <c r="E6" s="9">
        <v>12.0</v>
      </c>
      <c r="F6" s="5" t="s">
        <v>3</v>
      </c>
      <c r="J6" s="7"/>
      <c r="K6" s="6"/>
      <c r="L6" s="11">
        <f>E6*L5</f>
        <v>10.2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30.0" customHeight="1">
      <c r="A7" s="7"/>
      <c r="B7" s="12"/>
      <c r="C7" s="7"/>
      <c r="D7" s="7"/>
      <c r="E7" s="7"/>
      <c r="F7" s="7"/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30.0" customHeight="1">
      <c r="A8" s="5"/>
      <c r="B8" s="8" t="s">
        <v>5</v>
      </c>
      <c r="C8" s="7"/>
      <c r="D8" s="7"/>
      <c r="E8" s="9">
        <v>2008.0</v>
      </c>
      <c r="F8" s="5" t="s">
        <v>6</v>
      </c>
      <c r="G8" s="7"/>
      <c r="H8" s="7"/>
      <c r="I8" s="7"/>
      <c r="J8" s="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30.0" customHeight="1">
      <c r="A9" s="13"/>
      <c r="B9" s="13" t="s">
        <v>7</v>
      </c>
      <c r="E9" s="7"/>
      <c r="F9" s="7"/>
      <c r="G9" s="7"/>
      <c r="H9" s="7"/>
      <c r="I9" s="7"/>
      <c r="J9" s="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30.0" customHeight="1">
      <c r="A10" s="13"/>
      <c r="E10" s="7"/>
      <c r="F10" s="7"/>
      <c r="G10" s="7"/>
      <c r="H10" s="7"/>
      <c r="I10" s="7"/>
      <c r="J10" s="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30.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30.0" customHeight="1">
      <c r="A12" s="7"/>
      <c r="B12" s="8" t="s">
        <v>8</v>
      </c>
      <c r="C12" s="7"/>
      <c r="D12" s="7"/>
      <c r="E12" s="9" t="s">
        <v>9</v>
      </c>
      <c r="F12" s="7"/>
      <c r="G12" s="7"/>
      <c r="H12" s="7"/>
      <c r="I12" s="7"/>
      <c r="J12" s="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30.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9.0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9.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30.0" customHeight="1">
      <c r="A16" s="4"/>
      <c r="B16" s="13" t="s">
        <v>10</v>
      </c>
      <c r="J16" s="4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30.0" customHeight="1">
      <c r="A17" s="4"/>
      <c r="J17" s="4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30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</sheetData>
  <mergeCells count="4">
    <mergeCell ref="D1:H1"/>
    <mergeCell ref="G5:I7"/>
    <mergeCell ref="B9:D10"/>
    <mergeCell ref="B16:I17"/>
  </mergeCells>
  <conditionalFormatting sqref="G5:I7">
    <cfRule type="containsText" dxfId="0" priority="1" operator="containsText" text="amortizar!">
      <formula>NOT(ISERROR(SEARCH(("amortizar!"),(G5))))</formula>
    </cfRule>
  </conditionalFormatting>
  <conditionalFormatting sqref="G5:I7">
    <cfRule type="containsText" dxfId="1" priority="2" operator="containsText" text="investir!">
      <formula>NOT(ISERROR(SEARCH(("investir!"),(G5))))</formula>
    </cfRule>
  </conditionalFormatting>
  <dataValidations>
    <dataValidation type="list" allowBlank="1" sqref="E12">
      <formula1>"Não,Sim"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88"/>
    <col customWidth="1" min="2" max="2" width="25.63"/>
    <col customWidth="1" min="3" max="3" width="18.75"/>
    <col customWidth="1" min="4" max="4" width="6.75"/>
    <col customWidth="1" min="6" max="6" width="16.38"/>
    <col customWidth="1" min="7" max="7" width="13.38"/>
    <col customWidth="1" min="8" max="8" width="14.5"/>
    <col customWidth="1" min="9" max="9" width="33.13"/>
    <col customWidth="1" min="10" max="10" width="16.0"/>
    <col customWidth="1" min="11" max="11" width="8.13"/>
    <col hidden="1" min="12" max="12" width="12.63"/>
    <col customWidth="1" hidden="1" min="13" max="13" width="8.63"/>
    <col customWidth="1" hidden="1" min="14" max="14" width="10.25"/>
    <col customWidth="1" hidden="1" min="15" max="15" width="9.13"/>
    <col customWidth="1" hidden="1" min="16" max="16" width="11.88"/>
    <col hidden="1" min="17" max="30" width="12.63"/>
    <col customWidth="1" hidden="1" min="31" max="31" width="12.75"/>
    <col customWidth="1" hidden="1" min="32" max="32" width="12.38"/>
    <col customWidth="1" hidden="1" min="33" max="33" width="11.5"/>
    <col customWidth="1" hidden="1" min="34" max="34" width="8.25"/>
    <col customWidth="1" hidden="1" min="35" max="36" width="4.75"/>
    <col customWidth="1" hidden="1" min="37" max="38" width="22.63"/>
  </cols>
  <sheetData>
    <row r="1" ht="78.0" customHeight="1">
      <c r="B1" s="14" t="s">
        <v>11</v>
      </c>
    </row>
    <row r="2" ht="30.0" customHeight="1">
      <c r="B2" s="15" t="s">
        <v>12</v>
      </c>
      <c r="C2" s="16">
        <v>300000.0</v>
      </c>
      <c r="D2" s="17"/>
      <c r="E2" s="18" t="s">
        <v>13</v>
      </c>
      <c r="F2" s="19"/>
      <c r="G2" s="19"/>
      <c r="H2" s="20"/>
      <c r="I2" s="21"/>
      <c r="T2" s="22">
        <f>(((FV(Y6,Y3,0,-C5,1)-C5)*Y4))+C5</f>
        <v>34987.1918</v>
      </c>
    </row>
    <row r="3" ht="30.0" customHeight="1">
      <c r="B3" s="23" t="s">
        <v>14</v>
      </c>
      <c r="C3" s="24">
        <v>0.07</v>
      </c>
      <c r="D3" s="25"/>
      <c r="E3" s="26" t="s">
        <v>15</v>
      </c>
      <c r="F3" s="27">
        <f>SUM(C20:C629)</f>
        <v>545107.2025</v>
      </c>
      <c r="G3" s="28" t="s">
        <v>16</v>
      </c>
      <c r="H3" s="29">
        <f>SUM(E20:E629)</f>
        <v>245107.2025</v>
      </c>
      <c r="X3" s="30" t="s">
        <v>17</v>
      </c>
      <c r="Y3" s="3">
        <f>'Decisão'!E8</f>
        <v>2008</v>
      </c>
      <c r="Z3" s="30" t="s">
        <v>6</v>
      </c>
    </row>
    <row r="4" ht="30.0" customHeight="1">
      <c r="B4" s="31" t="s">
        <v>18</v>
      </c>
      <c r="C4" s="32">
        <v>288.0</v>
      </c>
      <c r="D4" s="25"/>
      <c r="E4" s="25"/>
      <c r="F4" s="25"/>
      <c r="G4" s="25"/>
      <c r="T4" s="33">
        <f>VLOOKUP(C5,V20:W379,2,TRUE)</f>
        <v>20910.71627</v>
      </c>
      <c r="U4" s="33">
        <f>VLOOKUP(T4,W20:X379,2,0)</f>
        <v>19791.66667</v>
      </c>
      <c r="V4" s="33">
        <f t="shared" ref="V4:V5" si="1">T4-U4</f>
        <v>1119.049608</v>
      </c>
      <c r="W4" s="34">
        <f>VLOOKUP(T4,W20:Y379,3,0)</f>
        <v>-18</v>
      </c>
      <c r="X4" s="30" t="s">
        <v>19</v>
      </c>
      <c r="Y4" s="3">
        <f>'Decisão'!L5</f>
        <v>0.85</v>
      </c>
    </row>
    <row r="5" ht="30.0" customHeight="1">
      <c r="B5" s="35" t="s">
        <v>20</v>
      </c>
      <c r="C5" s="36">
        <v>20000.0</v>
      </c>
      <c r="D5" s="37"/>
      <c r="E5" s="37"/>
      <c r="F5" s="37"/>
      <c r="G5" s="37"/>
      <c r="T5" s="33">
        <f>VLOOKUP(T2,V20:W379,2,TRUE)</f>
        <v>37679.14121</v>
      </c>
      <c r="U5" s="33">
        <f>VLOOKUP(T5,W20:X379,2,0)</f>
        <v>34375</v>
      </c>
      <c r="V5" s="33">
        <f t="shared" si="1"/>
        <v>3304.141211</v>
      </c>
      <c r="W5" s="38">
        <f>VLOOKUP(T5,W20:Y379,3,0)</f>
        <v>-32</v>
      </c>
      <c r="X5" s="30" t="s">
        <v>21</v>
      </c>
      <c r="Y5" s="39">
        <f>'Decisão'!E6/100</f>
        <v>0.12</v>
      </c>
    </row>
    <row r="6" ht="30.0" customHeight="1">
      <c r="B6" s="40"/>
      <c r="G6" s="41"/>
      <c r="T6" s="3">
        <f>IF(T5&gt;T2,1,T5)</f>
        <v>1</v>
      </c>
      <c r="X6" s="30" t="s">
        <v>22</v>
      </c>
      <c r="Y6" s="39">
        <f>(1+Y5)^(1/360)-1</f>
        <v>0.0003148514589</v>
      </c>
    </row>
    <row r="7" ht="30.0" customHeight="1">
      <c r="C7" s="42"/>
      <c r="E7" s="43"/>
      <c r="G7" s="42"/>
      <c r="H7" s="44"/>
      <c r="I7" s="42"/>
      <c r="J7" s="42"/>
      <c r="Y7" s="45">
        <f>(1+Y5)^(1/12)-1</f>
        <v>0.009488792935</v>
      </c>
    </row>
    <row r="8" ht="30.0" customHeight="1">
      <c r="B8" s="46" t="s">
        <v>23</v>
      </c>
      <c r="C8" s="47"/>
      <c r="D8" s="48">
        <f t="shared" ref="D8:D9" si="2">-(W4)+1</f>
        <v>19</v>
      </c>
      <c r="E8" s="49" t="s">
        <v>24</v>
      </c>
      <c r="F8" s="50">
        <f t="shared" ref="F8:F9" si="3">V4</f>
        <v>1119.049608</v>
      </c>
      <c r="G8" s="49" t="s">
        <v>25</v>
      </c>
      <c r="H8" s="50">
        <f>C5-U4</f>
        <v>208.3333333</v>
      </c>
      <c r="I8" s="49" t="s">
        <v>26</v>
      </c>
      <c r="J8" s="50">
        <f t="shared" ref="J8:J9" si="4">H8+F8+(D8*$D$20)</f>
        <v>21119.04961</v>
      </c>
      <c r="K8" s="51" t="s">
        <v>27</v>
      </c>
      <c r="L8" s="42"/>
      <c r="M8" s="42"/>
      <c r="N8" s="42"/>
      <c r="O8" s="42"/>
      <c r="P8" s="42"/>
    </row>
    <row r="9" ht="30.0" customHeight="1">
      <c r="B9" s="46" t="s">
        <v>28</v>
      </c>
      <c r="C9" s="47"/>
      <c r="D9" s="48">
        <f t="shared" si="2"/>
        <v>33</v>
      </c>
      <c r="E9" s="52" t="s">
        <v>24</v>
      </c>
      <c r="F9" s="50">
        <f t="shared" si="3"/>
        <v>3304.141211</v>
      </c>
      <c r="G9" s="49" t="s">
        <v>25</v>
      </c>
      <c r="H9" s="53">
        <f>T2-U5</f>
        <v>612.1918039</v>
      </c>
      <c r="I9" s="49" t="s">
        <v>26</v>
      </c>
      <c r="J9" s="53">
        <f t="shared" si="4"/>
        <v>38291.33301</v>
      </c>
      <c r="K9" s="51" t="s">
        <v>27</v>
      </c>
      <c r="L9" s="42"/>
      <c r="M9" s="42"/>
      <c r="N9" s="42"/>
      <c r="O9" s="42"/>
      <c r="P9" s="42"/>
    </row>
    <row r="10" ht="30.0" customHeight="1">
      <c r="B10" s="42"/>
      <c r="C10" s="42"/>
      <c r="D10" s="54"/>
      <c r="E10" s="54"/>
      <c r="F10" s="54"/>
      <c r="G10" s="54"/>
      <c r="H10" s="54"/>
      <c r="I10" s="54"/>
      <c r="J10" s="54"/>
      <c r="K10" s="54"/>
      <c r="L10" s="42"/>
      <c r="M10" s="42"/>
      <c r="N10" s="42"/>
      <c r="O10" s="42"/>
      <c r="P10" s="42"/>
    </row>
    <row r="11" ht="30.0" customHeight="1">
      <c r="B11" s="42"/>
      <c r="C11" s="42"/>
      <c r="D11" s="54"/>
      <c r="E11" s="54"/>
      <c r="F11" s="54"/>
      <c r="G11" s="54"/>
      <c r="H11" s="54"/>
      <c r="I11" s="54"/>
      <c r="J11" s="54"/>
      <c r="K11" s="54"/>
      <c r="L11" s="42"/>
      <c r="M11" s="42"/>
      <c r="N11" s="42"/>
      <c r="O11" s="42"/>
      <c r="P11" s="42"/>
    </row>
    <row r="12" ht="30.0" customHeight="1">
      <c r="B12" s="55"/>
      <c r="D12" s="56"/>
      <c r="E12" s="57" t="str">
        <f>IF(J8&gt;=J9,"Amortizar",IF(J9&gt;J8,"Investir",0))</f>
        <v>Investir</v>
      </c>
      <c r="F12" s="58" t="s">
        <v>29</v>
      </c>
      <c r="H12" s="59">
        <f>IF(J8&gt;=J9,J8-J9,IF(J9&gt;J8,J9-J8,0))</f>
        <v>17172.28341</v>
      </c>
      <c r="I12" s="58" t="s">
        <v>30</v>
      </c>
      <c r="J12" s="60" t="str">
        <f>IF(J8&gt;=J9,"investir.",IF(J9&gt;J8,"amortizar.",0))</f>
        <v>amortizar.</v>
      </c>
      <c r="K12" s="54"/>
      <c r="L12" s="42"/>
      <c r="M12" s="42"/>
      <c r="N12" s="42"/>
      <c r="O12" s="42"/>
      <c r="P12" s="42"/>
    </row>
    <row r="13" ht="38.25" customHeight="1">
      <c r="D13" s="61"/>
      <c r="E13" s="62"/>
      <c r="F13" s="62"/>
      <c r="G13" s="62"/>
      <c r="H13" s="63" t="s">
        <v>31</v>
      </c>
      <c r="I13" s="64">
        <f>F3-(IF(J8&gt;=J9,J8-H8,IF(J9&gt;J8,J9-H9,0)))</f>
        <v>507428.0613</v>
      </c>
      <c r="J13" s="65"/>
      <c r="K13" s="54"/>
      <c r="L13" s="42"/>
      <c r="M13" s="42"/>
      <c r="N13" s="42"/>
      <c r="O13" s="42"/>
      <c r="P13" s="42"/>
    </row>
    <row r="14" ht="20.25" customHeight="1">
      <c r="D14" s="66"/>
      <c r="E14" s="67" t="s">
        <v>32</v>
      </c>
      <c r="K14" s="54"/>
      <c r="L14" s="42"/>
      <c r="M14" s="42"/>
      <c r="N14" s="42"/>
      <c r="O14" s="42"/>
      <c r="P14" s="42"/>
    </row>
    <row r="15" ht="30.0" customHeight="1">
      <c r="D15" s="1"/>
      <c r="E15" s="1"/>
      <c r="F15" s="1"/>
      <c r="G15" s="1"/>
      <c r="H15" s="1"/>
      <c r="I15" s="1"/>
      <c r="J15" s="1"/>
      <c r="K15" s="54"/>
      <c r="L15" s="42"/>
      <c r="M15" s="42"/>
      <c r="N15" s="42"/>
      <c r="O15" s="42"/>
      <c r="P15" s="42"/>
    </row>
    <row r="16" ht="18.0" customHeight="1">
      <c r="D16" s="1"/>
      <c r="E16" s="1"/>
      <c r="F16" s="1"/>
      <c r="G16" s="1"/>
      <c r="H16" s="1"/>
      <c r="I16" s="1"/>
      <c r="J16" s="1"/>
      <c r="K16" s="54"/>
      <c r="L16" s="42"/>
      <c r="M16" s="42"/>
      <c r="N16" s="42"/>
      <c r="O16" s="42"/>
      <c r="P16" s="42"/>
    </row>
    <row r="17" ht="14.25" customHeight="1">
      <c r="B17" s="68"/>
      <c r="C17" s="69"/>
      <c r="D17" s="69"/>
      <c r="E17" s="70"/>
      <c r="F17" s="71"/>
      <c r="G17" s="41"/>
      <c r="H17" s="42"/>
      <c r="I17" s="42"/>
      <c r="J17" s="42"/>
      <c r="K17" s="42"/>
      <c r="L17" s="42"/>
      <c r="M17" s="42"/>
      <c r="N17" s="42"/>
      <c r="O17" s="42"/>
      <c r="P17" s="42"/>
    </row>
    <row r="18" ht="30.0" customHeight="1">
      <c r="B18" s="72"/>
      <c r="C18" s="73"/>
      <c r="D18" s="73"/>
      <c r="E18" s="74"/>
      <c r="F18" s="75"/>
      <c r="G18" s="41"/>
      <c r="H18" s="42"/>
      <c r="I18" s="42"/>
      <c r="J18" s="42"/>
      <c r="K18" s="42"/>
      <c r="L18" s="42"/>
      <c r="M18" s="42"/>
      <c r="N18" s="42"/>
      <c r="O18" s="42"/>
      <c r="P18" s="42"/>
    </row>
    <row r="19" hidden="1">
      <c r="B19" s="76" t="s">
        <v>33</v>
      </c>
      <c r="C19" s="77" t="s">
        <v>34</v>
      </c>
      <c r="D19" s="77" t="s">
        <v>35</v>
      </c>
      <c r="E19" s="77" t="s">
        <v>36</v>
      </c>
      <c r="F19" s="77" t="s">
        <v>37</v>
      </c>
      <c r="G19" s="41"/>
      <c r="T19" s="30" t="s">
        <v>34</v>
      </c>
      <c r="U19" s="30" t="s">
        <v>38</v>
      </c>
      <c r="V19" s="30" t="s">
        <v>39</v>
      </c>
      <c r="W19" s="30" t="s">
        <v>40</v>
      </c>
    </row>
    <row r="20" hidden="1">
      <c r="B20" s="68">
        <f>IF(C4&gt;0,1,"")</f>
        <v>1</v>
      </c>
      <c r="C20" s="70">
        <f>IF($B$20&gt;0,D20+E20,"")</f>
        <v>2737.910283</v>
      </c>
      <c r="D20" s="70">
        <f>IF(B20&gt;0,$C$2/$C$4,"")</f>
        <v>1041.666667</v>
      </c>
      <c r="E20" s="70">
        <f>IF(B20&gt;0,$C$2*((1+$C$3)^(1/12)-1),"")</f>
        <v>1696.243616</v>
      </c>
      <c r="F20" s="78">
        <f>IF(B20&gt;0,$C$2-D20,"")</f>
        <v>298958.3333</v>
      </c>
      <c r="G20" s="79"/>
      <c r="Q20" s="30"/>
      <c r="R20" s="30">
        <v>1.0</v>
      </c>
      <c r="S20" s="34">
        <f t="shared" ref="S20:S379" si="5">LARGE($B$20:$B$379,R20)</f>
        <v>288</v>
      </c>
      <c r="T20" s="80">
        <f t="shared" ref="T20:T379" si="6">VLOOKUP(S20,$B$20:$F$379,2)</f>
        <v>1047.556401</v>
      </c>
      <c r="U20" s="80">
        <f t="shared" ref="U20:U379" si="7">VLOOKUP(S20,$B$20:$F$379,3)</f>
        <v>1041.666667</v>
      </c>
      <c r="V20" s="33">
        <f>U20</f>
        <v>1041.666667</v>
      </c>
      <c r="W20" s="33">
        <f>T20</f>
        <v>1047.556401</v>
      </c>
      <c r="X20" s="33">
        <f t="shared" ref="X20:X379" si="8">V20</f>
        <v>1041.666667</v>
      </c>
      <c r="Y20" s="34">
        <f t="shared" ref="Y20:Y379" si="9">S20-$C$4</f>
        <v>0</v>
      </c>
      <c r="Z20" s="70">
        <f t="shared" ref="Z20:Z379" si="10">IF($B$20&gt;0,AA20+AB20,"")</f>
        <v>2737.910283</v>
      </c>
      <c r="AA20" s="70">
        <f>IF($B$20&gt;0,$C$2/$C$4,"")</f>
        <v>1041.666667</v>
      </c>
      <c r="AB20" s="70">
        <f>IF($B$20&gt;0,$C$2*((1+$C$3)^(1/12)-1),"")</f>
        <v>1696.243616</v>
      </c>
      <c r="AC20" s="78">
        <f>IF($B$20&gt;0,$C$2-AA20,"")</f>
        <v>298958.3333</v>
      </c>
      <c r="AD20" s="68" t="str">
        <f>IF(W5&gt;0,1,"")</f>
        <v/>
      </c>
      <c r="AE20" s="70">
        <f>IF($AD$20&gt;0,AF20+AG20,"")</f>
        <v>0</v>
      </c>
      <c r="AF20" s="70">
        <f>IF(AD20&gt;0,$W$6/$W$5,"")</f>
        <v>0</v>
      </c>
      <c r="AG20" s="70">
        <f>IF(AD20&gt;0,$W$6*((1+$C$3)^(1/12)-1),"")</f>
        <v>0</v>
      </c>
      <c r="AH20" s="78">
        <f>IF(AD20&gt;0,$W$6-AF20,"")</f>
        <v>0</v>
      </c>
    </row>
    <row r="21" hidden="1">
      <c r="B21" s="68">
        <f t="shared" ref="B21:B379" si="11">IF(AND(B20&gt;0,B20&lt;$C$4),B20+1,"")</f>
        <v>2</v>
      </c>
      <c r="C21" s="70">
        <f t="shared" ref="C21:C379" si="12">IF(B21&gt;0,D21+E21,"")</f>
        <v>2732.020548</v>
      </c>
      <c r="D21" s="70">
        <f t="shared" ref="D21:D379" si="13">IF(B21&lt;&gt;"",$C$2/$C$4,"")</f>
        <v>1041.666667</v>
      </c>
      <c r="E21" s="70">
        <f t="shared" ref="E21:E379" si="14">IF(B21&lt;&gt;"",$F20*((1+$C$3)^(1/12)-1),"")</f>
        <v>1690.353881</v>
      </c>
      <c r="F21" s="78">
        <f t="shared" ref="F21:F379" si="15">IF(B21&lt;&gt;"",$F20-D21,"")</f>
        <v>297916.6667</v>
      </c>
      <c r="G21" s="79"/>
      <c r="Q21" s="30"/>
      <c r="R21" s="30">
        <v>2.0</v>
      </c>
      <c r="S21" s="34">
        <f t="shared" si="5"/>
        <v>287</v>
      </c>
      <c r="T21" s="80">
        <f t="shared" si="6"/>
        <v>1053.446136</v>
      </c>
      <c r="U21" s="80">
        <f t="shared" si="7"/>
        <v>1041.666667</v>
      </c>
      <c r="V21" s="33">
        <f t="shared" ref="V21:V379" si="16">V20+U21</f>
        <v>2083.333333</v>
      </c>
      <c r="W21" s="33">
        <f t="shared" ref="W21:W379" si="17">T21+W20</f>
        <v>2101.002538</v>
      </c>
      <c r="X21" s="33">
        <f t="shared" si="8"/>
        <v>2083.333333</v>
      </c>
      <c r="Y21" s="34">
        <f t="shared" si="9"/>
        <v>-1</v>
      </c>
      <c r="Z21" s="70">
        <f t="shared" si="10"/>
        <v>2732.020548</v>
      </c>
      <c r="AA21" s="70">
        <f>IF($B21&lt;&gt;"",$C$2/$C$4,"")</f>
        <v>1041.666667</v>
      </c>
      <c r="AB21" s="70">
        <f>IF($B21&lt;&gt;"",$F20*((1+$C$3)^(1/12)-1),"")</f>
        <v>1690.353881</v>
      </c>
      <c r="AC21" s="78">
        <f>IF($B21&lt;&gt;"",$F20-AA21,"")</f>
        <v>297916.6667</v>
      </c>
      <c r="AD21" s="68" t="str">
        <f t="shared" ref="AD21:AD379" si="18">IF(AND(AD20&gt;0,AD20&lt;$W$5),AD20+1,"")</f>
        <v/>
      </c>
      <c r="AE21" s="70">
        <f t="shared" ref="AE21:AE379" si="19">IF(AD21&gt;0,AF21+AG21,"")</f>
        <v>0</v>
      </c>
      <c r="AF21" s="70" t="str">
        <f t="shared" ref="AF21:AF379" si="20">IF(AD21&lt;&gt;"",$W$6/$W$5,"")</f>
        <v/>
      </c>
      <c r="AG21" s="70" t="str">
        <f t="shared" ref="AG21:AG379" si="21">IF(AD21&lt;&gt;"",$AH20*((1+$C$3)^(1/12)-1),"")</f>
        <v/>
      </c>
      <c r="AH21" s="78" t="str">
        <f t="shared" ref="AH21:AH379" si="22">IF(AD21&lt;&gt;"",$AH20-AF21,"")</f>
        <v/>
      </c>
    </row>
    <row r="22" hidden="1">
      <c r="B22" s="68">
        <f t="shared" si="11"/>
        <v>3</v>
      </c>
      <c r="C22" s="70">
        <f t="shared" si="12"/>
        <v>2726.130813</v>
      </c>
      <c r="D22" s="70">
        <f t="shared" si="13"/>
        <v>1041.666667</v>
      </c>
      <c r="E22" s="70">
        <f t="shared" si="14"/>
        <v>1684.464147</v>
      </c>
      <c r="F22" s="78">
        <f t="shared" si="15"/>
        <v>296875</v>
      </c>
      <c r="G22" s="79"/>
      <c r="Q22" s="30"/>
      <c r="R22" s="30">
        <v>3.0</v>
      </c>
      <c r="S22" s="34">
        <f t="shared" si="5"/>
        <v>286</v>
      </c>
      <c r="T22" s="80">
        <f t="shared" si="6"/>
        <v>1059.335871</v>
      </c>
      <c r="U22" s="80">
        <f t="shared" si="7"/>
        <v>1041.666667</v>
      </c>
      <c r="V22" s="33">
        <f t="shared" si="16"/>
        <v>3125</v>
      </c>
      <c r="W22" s="33">
        <f t="shared" si="17"/>
        <v>3160.338409</v>
      </c>
      <c r="X22" s="33">
        <f t="shared" si="8"/>
        <v>3125</v>
      </c>
      <c r="Y22" s="34">
        <f t="shared" si="9"/>
        <v>-2</v>
      </c>
      <c r="Z22" s="70">
        <f t="shared" si="10"/>
        <v>2726.130813</v>
      </c>
      <c r="AA22" s="70">
        <f t="shared" ref="AA22:AA379" si="23">IF(Y22&lt;&gt;"",$C$2/$C$4,"")</f>
        <v>1041.666667</v>
      </c>
      <c r="AB22" s="70">
        <f t="shared" ref="AB22:AB379" si="24">IF(Y22&lt;&gt;"",$F21*((1+$C$3)^(1/12)-1),"")</f>
        <v>1684.464147</v>
      </c>
      <c r="AC22" s="78">
        <f t="shared" ref="AC22:AC379" si="25">IF(Y22&lt;&gt;"",$F21-AA22,"")</f>
        <v>296875</v>
      </c>
      <c r="AD22" s="68" t="str">
        <f t="shared" si="18"/>
        <v/>
      </c>
      <c r="AE22" s="70">
        <f t="shared" si="19"/>
        <v>0</v>
      </c>
      <c r="AF22" s="70" t="str">
        <f t="shared" si="20"/>
        <v/>
      </c>
      <c r="AG22" s="70" t="str">
        <f t="shared" si="21"/>
        <v/>
      </c>
      <c r="AH22" s="78" t="str">
        <f t="shared" si="22"/>
        <v/>
      </c>
    </row>
    <row r="23" hidden="1">
      <c r="B23" s="68">
        <f t="shared" si="11"/>
        <v>4</v>
      </c>
      <c r="C23" s="70">
        <f t="shared" si="12"/>
        <v>2720.241079</v>
      </c>
      <c r="D23" s="70">
        <f t="shared" si="13"/>
        <v>1041.666667</v>
      </c>
      <c r="E23" s="70">
        <f t="shared" si="14"/>
        <v>1678.574412</v>
      </c>
      <c r="F23" s="78">
        <f t="shared" si="15"/>
        <v>295833.3333</v>
      </c>
      <c r="G23" s="79"/>
      <c r="Q23" s="30"/>
      <c r="R23" s="30">
        <v>4.0</v>
      </c>
      <c r="S23" s="34">
        <f t="shared" si="5"/>
        <v>285</v>
      </c>
      <c r="T23" s="80">
        <f t="shared" si="6"/>
        <v>1065.225606</v>
      </c>
      <c r="U23" s="80">
        <f t="shared" si="7"/>
        <v>1041.666667</v>
      </c>
      <c r="V23" s="33">
        <f t="shared" si="16"/>
        <v>4166.666667</v>
      </c>
      <c r="W23" s="33">
        <f t="shared" si="17"/>
        <v>4225.564014</v>
      </c>
      <c r="X23" s="33">
        <f t="shared" si="8"/>
        <v>4166.666667</v>
      </c>
      <c r="Y23" s="34">
        <f t="shared" si="9"/>
        <v>-3</v>
      </c>
      <c r="Z23" s="70">
        <f t="shared" si="10"/>
        <v>2720.241079</v>
      </c>
      <c r="AA23" s="70">
        <f t="shared" si="23"/>
        <v>1041.666667</v>
      </c>
      <c r="AB23" s="70">
        <f t="shared" si="24"/>
        <v>1678.574412</v>
      </c>
      <c r="AC23" s="78">
        <f t="shared" si="25"/>
        <v>295833.3333</v>
      </c>
      <c r="AD23" s="68" t="str">
        <f t="shared" si="18"/>
        <v/>
      </c>
      <c r="AE23" s="70">
        <f t="shared" si="19"/>
        <v>0</v>
      </c>
      <c r="AF23" s="70" t="str">
        <f t="shared" si="20"/>
        <v/>
      </c>
      <c r="AG23" s="70" t="str">
        <f t="shared" si="21"/>
        <v/>
      </c>
      <c r="AH23" s="78" t="str">
        <f t="shared" si="22"/>
        <v/>
      </c>
    </row>
    <row r="24" hidden="1">
      <c r="B24" s="68">
        <f t="shared" si="11"/>
        <v>5</v>
      </c>
      <c r="C24" s="70">
        <f t="shared" si="12"/>
        <v>2714.351344</v>
      </c>
      <c r="D24" s="70">
        <f t="shared" si="13"/>
        <v>1041.666667</v>
      </c>
      <c r="E24" s="70">
        <f t="shared" si="14"/>
        <v>1672.684677</v>
      </c>
      <c r="F24" s="78">
        <f t="shared" si="15"/>
        <v>294791.6667</v>
      </c>
      <c r="G24" s="79"/>
      <c r="Q24" s="30"/>
      <c r="R24" s="30">
        <v>5.0</v>
      </c>
      <c r="S24" s="34">
        <f t="shared" si="5"/>
        <v>284</v>
      </c>
      <c r="T24" s="80">
        <f t="shared" si="6"/>
        <v>1071.115341</v>
      </c>
      <c r="U24" s="80">
        <f t="shared" si="7"/>
        <v>1041.666667</v>
      </c>
      <c r="V24" s="33">
        <f t="shared" si="16"/>
        <v>5208.333333</v>
      </c>
      <c r="W24" s="33">
        <f t="shared" si="17"/>
        <v>5296.679355</v>
      </c>
      <c r="X24" s="33">
        <f t="shared" si="8"/>
        <v>5208.333333</v>
      </c>
      <c r="Y24" s="34">
        <f t="shared" si="9"/>
        <v>-4</v>
      </c>
      <c r="Z24" s="70">
        <f t="shared" si="10"/>
        <v>2714.351344</v>
      </c>
      <c r="AA24" s="70">
        <f t="shared" si="23"/>
        <v>1041.666667</v>
      </c>
      <c r="AB24" s="70">
        <f t="shared" si="24"/>
        <v>1672.684677</v>
      </c>
      <c r="AC24" s="78">
        <f t="shared" si="25"/>
        <v>294791.6667</v>
      </c>
      <c r="AD24" s="68" t="str">
        <f t="shared" si="18"/>
        <v/>
      </c>
      <c r="AE24" s="70">
        <f t="shared" si="19"/>
        <v>0</v>
      </c>
      <c r="AF24" s="70" t="str">
        <f t="shared" si="20"/>
        <v/>
      </c>
      <c r="AG24" s="70" t="str">
        <f t="shared" si="21"/>
        <v/>
      </c>
      <c r="AH24" s="78" t="str">
        <f t="shared" si="22"/>
        <v/>
      </c>
    </row>
    <row r="25" hidden="1">
      <c r="B25" s="68">
        <f t="shared" si="11"/>
        <v>6</v>
      </c>
      <c r="C25" s="70">
        <f t="shared" si="12"/>
        <v>2708.461609</v>
      </c>
      <c r="D25" s="70">
        <f t="shared" si="13"/>
        <v>1041.666667</v>
      </c>
      <c r="E25" s="70">
        <f t="shared" si="14"/>
        <v>1666.794942</v>
      </c>
      <c r="F25" s="78">
        <f t="shared" si="15"/>
        <v>293750</v>
      </c>
      <c r="G25" s="79"/>
      <c r="Q25" s="30"/>
      <c r="R25" s="30">
        <v>6.0</v>
      </c>
      <c r="S25" s="34">
        <f t="shared" si="5"/>
        <v>283</v>
      </c>
      <c r="T25" s="80">
        <f t="shared" si="6"/>
        <v>1077.005075</v>
      </c>
      <c r="U25" s="80">
        <f t="shared" si="7"/>
        <v>1041.666667</v>
      </c>
      <c r="V25" s="33">
        <f t="shared" si="16"/>
        <v>6250</v>
      </c>
      <c r="W25" s="33">
        <f t="shared" si="17"/>
        <v>6373.68443</v>
      </c>
      <c r="X25" s="33">
        <f t="shared" si="8"/>
        <v>6250</v>
      </c>
      <c r="Y25" s="34">
        <f t="shared" si="9"/>
        <v>-5</v>
      </c>
      <c r="Z25" s="70">
        <f t="shared" si="10"/>
        <v>2708.461609</v>
      </c>
      <c r="AA25" s="70">
        <f t="shared" si="23"/>
        <v>1041.666667</v>
      </c>
      <c r="AB25" s="70">
        <f t="shared" si="24"/>
        <v>1666.794942</v>
      </c>
      <c r="AC25" s="78">
        <f t="shared" si="25"/>
        <v>293750</v>
      </c>
      <c r="AD25" s="68" t="str">
        <f t="shared" si="18"/>
        <v/>
      </c>
      <c r="AE25" s="70">
        <f t="shared" si="19"/>
        <v>0</v>
      </c>
      <c r="AF25" s="70" t="str">
        <f t="shared" si="20"/>
        <v/>
      </c>
      <c r="AG25" s="70" t="str">
        <f t="shared" si="21"/>
        <v/>
      </c>
      <c r="AH25" s="78" t="str">
        <f t="shared" si="22"/>
        <v/>
      </c>
    </row>
    <row r="26" hidden="1">
      <c r="B26" s="68">
        <f t="shared" si="11"/>
        <v>7</v>
      </c>
      <c r="C26" s="70">
        <f t="shared" si="12"/>
        <v>2702.571874</v>
      </c>
      <c r="D26" s="70">
        <f t="shared" si="13"/>
        <v>1041.666667</v>
      </c>
      <c r="E26" s="70">
        <f t="shared" si="14"/>
        <v>1660.905208</v>
      </c>
      <c r="F26" s="78">
        <f t="shared" si="15"/>
        <v>292708.3333</v>
      </c>
      <c r="G26" s="79"/>
      <c r="Q26" s="30"/>
      <c r="R26" s="30">
        <v>7.0</v>
      </c>
      <c r="S26" s="34">
        <f t="shared" si="5"/>
        <v>282</v>
      </c>
      <c r="T26" s="80">
        <f t="shared" si="6"/>
        <v>1082.89481</v>
      </c>
      <c r="U26" s="80">
        <f t="shared" si="7"/>
        <v>1041.666667</v>
      </c>
      <c r="V26" s="33">
        <f t="shared" si="16"/>
        <v>7291.666667</v>
      </c>
      <c r="W26" s="33">
        <f t="shared" si="17"/>
        <v>7456.57924</v>
      </c>
      <c r="X26" s="33">
        <f t="shared" si="8"/>
        <v>7291.666667</v>
      </c>
      <c r="Y26" s="34">
        <f t="shared" si="9"/>
        <v>-6</v>
      </c>
      <c r="Z26" s="70">
        <f t="shared" si="10"/>
        <v>2702.571874</v>
      </c>
      <c r="AA26" s="70">
        <f t="shared" si="23"/>
        <v>1041.666667</v>
      </c>
      <c r="AB26" s="70">
        <f t="shared" si="24"/>
        <v>1660.905208</v>
      </c>
      <c r="AC26" s="78">
        <f t="shared" si="25"/>
        <v>292708.3333</v>
      </c>
      <c r="AD26" s="68" t="str">
        <f t="shared" si="18"/>
        <v/>
      </c>
      <c r="AE26" s="70">
        <f t="shared" si="19"/>
        <v>0</v>
      </c>
      <c r="AF26" s="70" t="str">
        <f t="shared" si="20"/>
        <v/>
      </c>
      <c r="AG26" s="70" t="str">
        <f t="shared" si="21"/>
        <v/>
      </c>
      <c r="AH26" s="78" t="str">
        <f t="shared" si="22"/>
        <v/>
      </c>
    </row>
    <row r="27" hidden="1">
      <c r="B27" s="68">
        <f t="shared" si="11"/>
        <v>8</v>
      </c>
      <c r="C27" s="70">
        <f t="shared" si="12"/>
        <v>2696.682139</v>
      </c>
      <c r="D27" s="70">
        <f t="shared" si="13"/>
        <v>1041.666667</v>
      </c>
      <c r="E27" s="70">
        <f t="shared" si="14"/>
        <v>1655.015473</v>
      </c>
      <c r="F27" s="78">
        <f t="shared" si="15"/>
        <v>291666.6667</v>
      </c>
      <c r="G27" s="79"/>
      <c r="Q27" s="30"/>
      <c r="R27" s="30">
        <v>8.0</v>
      </c>
      <c r="S27" s="34">
        <f t="shared" si="5"/>
        <v>281</v>
      </c>
      <c r="T27" s="80">
        <f t="shared" si="6"/>
        <v>1088.784545</v>
      </c>
      <c r="U27" s="80">
        <f t="shared" si="7"/>
        <v>1041.666667</v>
      </c>
      <c r="V27" s="33">
        <f t="shared" si="16"/>
        <v>8333.333333</v>
      </c>
      <c r="W27" s="33">
        <f t="shared" si="17"/>
        <v>8545.363785</v>
      </c>
      <c r="X27" s="33">
        <f t="shared" si="8"/>
        <v>8333.333333</v>
      </c>
      <c r="Y27" s="34">
        <f t="shared" si="9"/>
        <v>-7</v>
      </c>
      <c r="Z27" s="70">
        <f t="shared" si="10"/>
        <v>2696.682139</v>
      </c>
      <c r="AA27" s="70">
        <f t="shared" si="23"/>
        <v>1041.666667</v>
      </c>
      <c r="AB27" s="70">
        <f t="shared" si="24"/>
        <v>1655.015473</v>
      </c>
      <c r="AC27" s="78">
        <f t="shared" si="25"/>
        <v>291666.6667</v>
      </c>
      <c r="AD27" s="68" t="str">
        <f t="shared" si="18"/>
        <v/>
      </c>
      <c r="AE27" s="70">
        <f t="shared" si="19"/>
        <v>0</v>
      </c>
      <c r="AF27" s="70" t="str">
        <f t="shared" si="20"/>
        <v/>
      </c>
      <c r="AG27" s="70" t="str">
        <f t="shared" si="21"/>
        <v/>
      </c>
      <c r="AH27" s="78" t="str">
        <f t="shared" si="22"/>
        <v/>
      </c>
    </row>
    <row r="28" hidden="1">
      <c r="B28" s="68">
        <f t="shared" si="11"/>
        <v>9</v>
      </c>
      <c r="C28" s="70">
        <f t="shared" si="12"/>
        <v>2690.792405</v>
      </c>
      <c r="D28" s="70">
        <f t="shared" si="13"/>
        <v>1041.666667</v>
      </c>
      <c r="E28" s="70">
        <f t="shared" si="14"/>
        <v>1649.125738</v>
      </c>
      <c r="F28" s="78">
        <f t="shared" si="15"/>
        <v>290625</v>
      </c>
      <c r="G28" s="79"/>
      <c r="Q28" s="30"/>
      <c r="R28" s="30">
        <v>9.0</v>
      </c>
      <c r="S28" s="34">
        <f t="shared" si="5"/>
        <v>280</v>
      </c>
      <c r="T28" s="80">
        <f t="shared" si="6"/>
        <v>1094.67428</v>
      </c>
      <c r="U28" s="80">
        <f t="shared" si="7"/>
        <v>1041.666667</v>
      </c>
      <c r="V28" s="33">
        <f t="shared" si="16"/>
        <v>9375</v>
      </c>
      <c r="W28" s="33">
        <f t="shared" si="17"/>
        <v>9640.038065</v>
      </c>
      <c r="X28" s="33">
        <f t="shared" si="8"/>
        <v>9375</v>
      </c>
      <c r="Y28" s="34">
        <f t="shared" si="9"/>
        <v>-8</v>
      </c>
      <c r="Z28" s="70">
        <f t="shared" si="10"/>
        <v>2690.792405</v>
      </c>
      <c r="AA28" s="70">
        <f t="shared" si="23"/>
        <v>1041.666667</v>
      </c>
      <c r="AB28" s="70">
        <f t="shared" si="24"/>
        <v>1649.125738</v>
      </c>
      <c r="AC28" s="78">
        <f t="shared" si="25"/>
        <v>290625</v>
      </c>
      <c r="AD28" s="68" t="str">
        <f t="shared" si="18"/>
        <v/>
      </c>
      <c r="AE28" s="70">
        <f t="shared" si="19"/>
        <v>0</v>
      </c>
      <c r="AF28" s="70" t="str">
        <f t="shared" si="20"/>
        <v/>
      </c>
      <c r="AG28" s="70" t="str">
        <f t="shared" si="21"/>
        <v/>
      </c>
      <c r="AH28" s="78" t="str">
        <f t="shared" si="22"/>
        <v/>
      </c>
    </row>
    <row r="29" hidden="1">
      <c r="B29" s="68">
        <f t="shared" si="11"/>
        <v>10</v>
      </c>
      <c r="C29" s="70">
        <f t="shared" si="12"/>
        <v>2684.90267</v>
      </c>
      <c r="D29" s="70">
        <f t="shared" si="13"/>
        <v>1041.666667</v>
      </c>
      <c r="E29" s="70">
        <f t="shared" si="14"/>
        <v>1643.236003</v>
      </c>
      <c r="F29" s="78">
        <f t="shared" si="15"/>
        <v>289583.3333</v>
      </c>
      <c r="G29" s="79"/>
      <c r="Q29" s="30"/>
      <c r="R29" s="30">
        <v>10.0</v>
      </c>
      <c r="S29" s="34">
        <f t="shared" si="5"/>
        <v>279</v>
      </c>
      <c r="T29" s="80">
        <f t="shared" si="6"/>
        <v>1100.564014</v>
      </c>
      <c r="U29" s="80">
        <f t="shared" si="7"/>
        <v>1041.666667</v>
      </c>
      <c r="V29" s="33">
        <f t="shared" si="16"/>
        <v>10416.66667</v>
      </c>
      <c r="W29" s="33">
        <f t="shared" si="17"/>
        <v>10740.60208</v>
      </c>
      <c r="X29" s="33">
        <f t="shared" si="8"/>
        <v>10416.66667</v>
      </c>
      <c r="Y29" s="34">
        <f t="shared" si="9"/>
        <v>-9</v>
      </c>
      <c r="Z29" s="70">
        <f t="shared" si="10"/>
        <v>2684.90267</v>
      </c>
      <c r="AA29" s="70">
        <f t="shared" si="23"/>
        <v>1041.666667</v>
      </c>
      <c r="AB29" s="70">
        <f t="shared" si="24"/>
        <v>1643.236003</v>
      </c>
      <c r="AC29" s="78">
        <f t="shared" si="25"/>
        <v>289583.3333</v>
      </c>
      <c r="AD29" s="68" t="str">
        <f t="shared" si="18"/>
        <v/>
      </c>
      <c r="AE29" s="70">
        <f t="shared" si="19"/>
        <v>0</v>
      </c>
      <c r="AF29" s="70" t="str">
        <f t="shared" si="20"/>
        <v/>
      </c>
      <c r="AG29" s="70" t="str">
        <f t="shared" si="21"/>
        <v/>
      </c>
      <c r="AH29" s="78" t="str">
        <f t="shared" si="22"/>
        <v/>
      </c>
    </row>
    <row r="30" hidden="1">
      <c r="B30" s="68">
        <f t="shared" si="11"/>
        <v>11</v>
      </c>
      <c r="C30" s="70">
        <f t="shared" si="12"/>
        <v>2679.012935</v>
      </c>
      <c r="D30" s="70">
        <f t="shared" si="13"/>
        <v>1041.666667</v>
      </c>
      <c r="E30" s="70">
        <f t="shared" si="14"/>
        <v>1637.346268</v>
      </c>
      <c r="F30" s="78">
        <f t="shared" si="15"/>
        <v>288541.6667</v>
      </c>
      <c r="G30" s="79"/>
      <c r="Q30" s="30"/>
      <c r="R30" s="30">
        <v>11.0</v>
      </c>
      <c r="S30" s="34">
        <f t="shared" si="5"/>
        <v>278</v>
      </c>
      <c r="T30" s="80">
        <f t="shared" si="6"/>
        <v>1106.453749</v>
      </c>
      <c r="U30" s="80">
        <f t="shared" si="7"/>
        <v>1041.666667</v>
      </c>
      <c r="V30" s="33">
        <f t="shared" si="16"/>
        <v>11458.33333</v>
      </c>
      <c r="W30" s="33">
        <f t="shared" si="17"/>
        <v>11847.05583</v>
      </c>
      <c r="X30" s="33">
        <f t="shared" si="8"/>
        <v>11458.33333</v>
      </c>
      <c r="Y30" s="34">
        <f t="shared" si="9"/>
        <v>-10</v>
      </c>
      <c r="Z30" s="70">
        <f t="shared" si="10"/>
        <v>2679.012935</v>
      </c>
      <c r="AA30" s="70">
        <f t="shared" si="23"/>
        <v>1041.666667</v>
      </c>
      <c r="AB30" s="70">
        <f t="shared" si="24"/>
        <v>1637.346268</v>
      </c>
      <c r="AC30" s="78">
        <f t="shared" si="25"/>
        <v>288541.6667</v>
      </c>
      <c r="AD30" s="68" t="str">
        <f t="shared" si="18"/>
        <v/>
      </c>
      <c r="AE30" s="70">
        <f t="shared" si="19"/>
        <v>0</v>
      </c>
      <c r="AF30" s="70" t="str">
        <f t="shared" si="20"/>
        <v/>
      </c>
      <c r="AG30" s="70" t="str">
        <f t="shared" si="21"/>
        <v/>
      </c>
      <c r="AH30" s="78" t="str">
        <f t="shared" si="22"/>
        <v/>
      </c>
    </row>
    <row r="31" hidden="1">
      <c r="B31" s="68">
        <f t="shared" si="11"/>
        <v>12</v>
      </c>
      <c r="C31" s="70">
        <f t="shared" si="12"/>
        <v>2673.1232</v>
      </c>
      <c r="D31" s="70">
        <f t="shared" si="13"/>
        <v>1041.666667</v>
      </c>
      <c r="E31" s="70">
        <f t="shared" si="14"/>
        <v>1631.456534</v>
      </c>
      <c r="F31" s="78">
        <f t="shared" si="15"/>
        <v>287500</v>
      </c>
      <c r="G31" s="79"/>
      <c r="Q31" s="30"/>
      <c r="R31" s="30">
        <v>12.0</v>
      </c>
      <c r="S31" s="34">
        <f t="shared" si="5"/>
        <v>277</v>
      </c>
      <c r="T31" s="80">
        <f t="shared" si="6"/>
        <v>1112.343484</v>
      </c>
      <c r="U31" s="80">
        <f t="shared" si="7"/>
        <v>1041.666667</v>
      </c>
      <c r="V31" s="33">
        <f t="shared" si="16"/>
        <v>12500</v>
      </c>
      <c r="W31" s="33">
        <f t="shared" si="17"/>
        <v>12959.39931</v>
      </c>
      <c r="X31" s="33">
        <f t="shared" si="8"/>
        <v>12500</v>
      </c>
      <c r="Y31" s="34">
        <f t="shared" si="9"/>
        <v>-11</v>
      </c>
      <c r="Z31" s="70">
        <f t="shared" si="10"/>
        <v>2673.1232</v>
      </c>
      <c r="AA31" s="70">
        <f t="shared" si="23"/>
        <v>1041.666667</v>
      </c>
      <c r="AB31" s="70">
        <f t="shared" si="24"/>
        <v>1631.456534</v>
      </c>
      <c r="AC31" s="78">
        <f t="shared" si="25"/>
        <v>287500</v>
      </c>
      <c r="AD31" s="68" t="str">
        <f t="shared" si="18"/>
        <v/>
      </c>
      <c r="AE31" s="70">
        <f t="shared" si="19"/>
        <v>0</v>
      </c>
      <c r="AF31" s="70" t="str">
        <f t="shared" si="20"/>
        <v/>
      </c>
      <c r="AG31" s="70" t="str">
        <f t="shared" si="21"/>
        <v/>
      </c>
      <c r="AH31" s="78" t="str">
        <f t="shared" si="22"/>
        <v/>
      </c>
    </row>
    <row r="32" hidden="1">
      <c r="B32" s="68">
        <f t="shared" si="11"/>
        <v>13</v>
      </c>
      <c r="C32" s="70">
        <f t="shared" si="12"/>
        <v>2667.233466</v>
      </c>
      <c r="D32" s="70">
        <f t="shared" si="13"/>
        <v>1041.666667</v>
      </c>
      <c r="E32" s="70">
        <f t="shared" si="14"/>
        <v>1625.566799</v>
      </c>
      <c r="F32" s="78">
        <f t="shared" si="15"/>
        <v>286458.3333</v>
      </c>
      <c r="G32" s="79"/>
      <c r="Q32" s="30"/>
      <c r="R32" s="30">
        <v>13.0</v>
      </c>
      <c r="S32" s="34">
        <f t="shared" si="5"/>
        <v>276</v>
      </c>
      <c r="T32" s="80">
        <f t="shared" si="6"/>
        <v>1118.233219</v>
      </c>
      <c r="U32" s="80">
        <f t="shared" si="7"/>
        <v>1041.666667</v>
      </c>
      <c r="V32" s="33">
        <f t="shared" si="16"/>
        <v>13541.66667</v>
      </c>
      <c r="W32" s="33">
        <f t="shared" si="17"/>
        <v>14077.63253</v>
      </c>
      <c r="X32" s="33">
        <f t="shared" si="8"/>
        <v>13541.66667</v>
      </c>
      <c r="Y32" s="34">
        <f t="shared" si="9"/>
        <v>-12</v>
      </c>
      <c r="Z32" s="70">
        <f t="shared" si="10"/>
        <v>2667.233466</v>
      </c>
      <c r="AA32" s="70">
        <f t="shared" si="23"/>
        <v>1041.666667</v>
      </c>
      <c r="AB32" s="70">
        <f t="shared" si="24"/>
        <v>1625.566799</v>
      </c>
      <c r="AC32" s="78">
        <f t="shared" si="25"/>
        <v>286458.3333</v>
      </c>
      <c r="AD32" s="68" t="str">
        <f t="shared" si="18"/>
        <v/>
      </c>
      <c r="AE32" s="70">
        <f t="shared" si="19"/>
        <v>0</v>
      </c>
      <c r="AF32" s="70" t="str">
        <f t="shared" si="20"/>
        <v/>
      </c>
      <c r="AG32" s="70" t="str">
        <f t="shared" si="21"/>
        <v/>
      </c>
      <c r="AH32" s="78" t="str">
        <f t="shared" si="22"/>
        <v/>
      </c>
    </row>
    <row r="33" hidden="1">
      <c r="B33" s="68">
        <f t="shared" si="11"/>
        <v>14</v>
      </c>
      <c r="C33" s="70">
        <f t="shared" si="12"/>
        <v>2661.343731</v>
      </c>
      <c r="D33" s="70">
        <f t="shared" si="13"/>
        <v>1041.666667</v>
      </c>
      <c r="E33" s="70">
        <f t="shared" si="14"/>
        <v>1619.677064</v>
      </c>
      <c r="F33" s="78">
        <f t="shared" si="15"/>
        <v>285416.6667</v>
      </c>
      <c r="G33" s="79"/>
      <c r="Q33" s="30"/>
      <c r="R33" s="30">
        <v>14.0</v>
      </c>
      <c r="S33" s="34">
        <f t="shared" si="5"/>
        <v>275</v>
      </c>
      <c r="T33" s="80">
        <f t="shared" si="6"/>
        <v>1124.122954</v>
      </c>
      <c r="U33" s="80">
        <f t="shared" si="7"/>
        <v>1041.666667</v>
      </c>
      <c r="V33" s="33">
        <f t="shared" si="16"/>
        <v>14583.33333</v>
      </c>
      <c r="W33" s="33">
        <f t="shared" si="17"/>
        <v>15201.75549</v>
      </c>
      <c r="X33" s="33">
        <f t="shared" si="8"/>
        <v>14583.33333</v>
      </c>
      <c r="Y33" s="34">
        <f t="shared" si="9"/>
        <v>-13</v>
      </c>
      <c r="Z33" s="70">
        <f t="shared" si="10"/>
        <v>2661.343731</v>
      </c>
      <c r="AA33" s="70">
        <f t="shared" si="23"/>
        <v>1041.666667</v>
      </c>
      <c r="AB33" s="70">
        <f t="shared" si="24"/>
        <v>1619.677064</v>
      </c>
      <c r="AC33" s="78">
        <f t="shared" si="25"/>
        <v>285416.6667</v>
      </c>
      <c r="AD33" s="68" t="str">
        <f t="shared" si="18"/>
        <v/>
      </c>
      <c r="AE33" s="70">
        <f t="shared" si="19"/>
        <v>0</v>
      </c>
      <c r="AF33" s="70" t="str">
        <f t="shared" si="20"/>
        <v/>
      </c>
      <c r="AG33" s="70" t="str">
        <f t="shared" si="21"/>
        <v/>
      </c>
      <c r="AH33" s="78" t="str">
        <f t="shared" si="22"/>
        <v/>
      </c>
    </row>
    <row r="34" hidden="1">
      <c r="B34" s="68">
        <f t="shared" si="11"/>
        <v>15</v>
      </c>
      <c r="C34" s="70">
        <f t="shared" si="12"/>
        <v>2655.453996</v>
      </c>
      <c r="D34" s="70">
        <f t="shared" si="13"/>
        <v>1041.666667</v>
      </c>
      <c r="E34" s="70">
        <f t="shared" si="14"/>
        <v>1613.787329</v>
      </c>
      <c r="F34" s="78">
        <f t="shared" si="15"/>
        <v>284375</v>
      </c>
      <c r="G34" s="79"/>
      <c r="Q34" s="30"/>
      <c r="R34" s="30">
        <v>15.0</v>
      </c>
      <c r="S34" s="34">
        <f t="shared" si="5"/>
        <v>274</v>
      </c>
      <c r="T34" s="80">
        <f t="shared" si="6"/>
        <v>1130.012688</v>
      </c>
      <c r="U34" s="80">
        <f t="shared" si="7"/>
        <v>1041.666667</v>
      </c>
      <c r="V34" s="33">
        <f t="shared" si="16"/>
        <v>15625</v>
      </c>
      <c r="W34" s="33">
        <f t="shared" si="17"/>
        <v>16331.76817</v>
      </c>
      <c r="X34" s="33">
        <f t="shared" si="8"/>
        <v>15625</v>
      </c>
      <c r="Y34" s="34">
        <f t="shared" si="9"/>
        <v>-14</v>
      </c>
      <c r="Z34" s="70">
        <f t="shared" si="10"/>
        <v>2655.453996</v>
      </c>
      <c r="AA34" s="70">
        <f t="shared" si="23"/>
        <v>1041.666667</v>
      </c>
      <c r="AB34" s="70">
        <f t="shared" si="24"/>
        <v>1613.787329</v>
      </c>
      <c r="AC34" s="78">
        <f t="shared" si="25"/>
        <v>284375</v>
      </c>
      <c r="AD34" s="68" t="str">
        <f t="shared" si="18"/>
        <v/>
      </c>
      <c r="AE34" s="70">
        <f t="shared" si="19"/>
        <v>0</v>
      </c>
      <c r="AF34" s="70" t="str">
        <f t="shared" si="20"/>
        <v/>
      </c>
      <c r="AG34" s="70" t="str">
        <f t="shared" si="21"/>
        <v/>
      </c>
      <c r="AH34" s="78" t="str">
        <f t="shared" si="22"/>
        <v/>
      </c>
    </row>
    <row r="35" hidden="1">
      <c r="B35" s="68">
        <f t="shared" si="11"/>
        <v>16</v>
      </c>
      <c r="C35" s="70">
        <f t="shared" si="12"/>
        <v>2649.564261</v>
      </c>
      <c r="D35" s="70">
        <f t="shared" si="13"/>
        <v>1041.666667</v>
      </c>
      <c r="E35" s="70">
        <f t="shared" si="14"/>
        <v>1607.897595</v>
      </c>
      <c r="F35" s="78">
        <f t="shared" si="15"/>
        <v>283333.3333</v>
      </c>
      <c r="G35" s="79"/>
      <c r="Q35" s="30"/>
      <c r="R35" s="30">
        <v>16.0</v>
      </c>
      <c r="S35" s="34">
        <f t="shared" si="5"/>
        <v>273</v>
      </c>
      <c r="T35" s="80">
        <f t="shared" si="6"/>
        <v>1135.902423</v>
      </c>
      <c r="U35" s="80">
        <f t="shared" si="7"/>
        <v>1041.666667</v>
      </c>
      <c r="V35" s="33">
        <f t="shared" si="16"/>
        <v>16666.66667</v>
      </c>
      <c r="W35" s="33">
        <f t="shared" si="17"/>
        <v>17467.6706</v>
      </c>
      <c r="X35" s="33">
        <f t="shared" si="8"/>
        <v>16666.66667</v>
      </c>
      <c r="Y35" s="34">
        <f t="shared" si="9"/>
        <v>-15</v>
      </c>
      <c r="Z35" s="70">
        <f t="shared" si="10"/>
        <v>2649.564261</v>
      </c>
      <c r="AA35" s="70">
        <f t="shared" si="23"/>
        <v>1041.666667</v>
      </c>
      <c r="AB35" s="70">
        <f t="shared" si="24"/>
        <v>1607.897595</v>
      </c>
      <c r="AC35" s="78">
        <f t="shared" si="25"/>
        <v>283333.3333</v>
      </c>
      <c r="AD35" s="68" t="str">
        <f t="shared" si="18"/>
        <v/>
      </c>
      <c r="AE35" s="70">
        <f t="shared" si="19"/>
        <v>0</v>
      </c>
      <c r="AF35" s="70" t="str">
        <f t="shared" si="20"/>
        <v/>
      </c>
      <c r="AG35" s="70" t="str">
        <f t="shared" si="21"/>
        <v/>
      </c>
      <c r="AH35" s="78" t="str">
        <f t="shared" si="22"/>
        <v/>
      </c>
    </row>
    <row r="36" hidden="1">
      <c r="B36" s="68">
        <f t="shared" si="11"/>
        <v>17</v>
      </c>
      <c r="C36" s="70">
        <f t="shared" si="12"/>
        <v>2643.674526</v>
      </c>
      <c r="D36" s="70">
        <f t="shared" si="13"/>
        <v>1041.666667</v>
      </c>
      <c r="E36" s="70">
        <f t="shared" si="14"/>
        <v>1602.00786</v>
      </c>
      <c r="F36" s="78">
        <f t="shared" si="15"/>
        <v>282291.6667</v>
      </c>
      <c r="G36" s="79"/>
      <c r="Q36" s="30"/>
      <c r="R36" s="30">
        <v>17.0</v>
      </c>
      <c r="S36" s="34">
        <f t="shared" si="5"/>
        <v>272</v>
      </c>
      <c r="T36" s="80">
        <f t="shared" si="6"/>
        <v>1141.792158</v>
      </c>
      <c r="U36" s="80">
        <f t="shared" si="7"/>
        <v>1041.666667</v>
      </c>
      <c r="V36" s="33">
        <f t="shared" si="16"/>
        <v>17708.33333</v>
      </c>
      <c r="W36" s="33">
        <f t="shared" si="17"/>
        <v>18609.46275</v>
      </c>
      <c r="X36" s="33">
        <f t="shared" si="8"/>
        <v>17708.33333</v>
      </c>
      <c r="Y36" s="34">
        <f t="shared" si="9"/>
        <v>-16</v>
      </c>
      <c r="Z36" s="70">
        <f t="shared" si="10"/>
        <v>2643.674526</v>
      </c>
      <c r="AA36" s="70">
        <f t="shared" si="23"/>
        <v>1041.666667</v>
      </c>
      <c r="AB36" s="70">
        <f t="shared" si="24"/>
        <v>1602.00786</v>
      </c>
      <c r="AC36" s="78">
        <f t="shared" si="25"/>
        <v>282291.6667</v>
      </c>
      <c r="AD36" s="68" t="str">
        <f t="shared" si="18"/>
        <v/>
      </c>
      <c r="AE36" s="70">
        <f t="shared" si="19"/>
        <v>0</v>
      </c>
      <c r="AF36" s="70" t="str">
        <f t="shared" si="20"/>
        <v/>
      </c>
      <c r="AG36" s="70" t="str">
        <f t="shared" si="21"/>
        <v/>
      </c>
      <c r="AH36" s="78" t="str">
        <f t="shared" si="22"/>
        <v/>
      </c>
    </row>
    <row r="37" hidden="1">
      <c r="B37" s="68">
        <f t="shared" si="11"/>
        <v>18</v>
      </c>
      <c r="C37" s="70">
        <f t="shared" si="12"/>
        <v>2637.784792</v>
      </c>
      <c r="D37" s="70">
        <f t="shared" si="13"/>
        <v>1041.666667</v>
      </c>
      <c r="E37" s="70">
        <f t="shared" si="14"/>
        <v>1596.118125</v>
      </c>
      <c r="F37" s="78">
        <f t="shared" si="15"/>
        <v>281250</v>
      </c>
      <c r="G37" s="79"/>
      <c r="Q37" s="30"/>
      <c r="R37" s="30">
        <v>18.0</v>
      </c>
      <c r="S37" s="34">
        <f t="shared" si="5"/>
        <v>271</v>
      </c>
      <c r="T37" s="80">
        <f t="shared" si="6"/>
        <v>1147.681893</v>
      </c>
      <c r="U37" s="80">
        <f t="shared" si="7"/>
        <v>1041.666667</v>
      </c>
      <c r="V37" s="33">
        <f t="shared" si="16"/>
        <v>18750</v>
      </c>
      <c r="W37" s="33">
        <f t="shared" si="17"/>
        <v>19757.14465</v>
      </c>
      <c r="X37" s="33">
        <f t="shared" si="8"/>
        <v>18750</v>
      </c>
      <c r="Y37" s="34">
        <f t="shared" si="9"/>
        <v>-17</v>
      </c>
      <c r="Z37" s="70">
        <f t="shared" si="10"/>
        <v>2637.784792</v>
      </c>
      <c r="AA37" s="70">
        <f t="shared" si="23"/>
        <v>1041.666667</v>
      </c>
      <c r="AB37" s="70">
        <f t="shared" si="24"/>
        <v>1596.118125</v>
      </c>
      <c r="AC37" s="78">
        <f t="shared" si="25"/>
        <v>281250</v>
      </c>
      <c r="AD37" s="68" t="str">
        <f t="shared" si="18"/>
        <v/>
      </c>
      <c r="AE37" s="70">
        <f t="shared" si="19"/>
        <v>0</v>
      </c>
      <c r="AF37" s="70" t="str">
        <f t="shared" si="20"/>
        <v/>
      </c>
      <c r="AG37" s="70" t="str">
        <f t="shared" si="21"/>
        <v/>
      </c>
      <c r="AH37" s="78" t="str">
        <f t="shared" si="22"/>
        <v/>
      </c>
    </row>
    <row r="38" hidden="1">
      <c r="B38" s="68">
        <f t="shared" si="11"/>
        <v>19</v>
      </c>
      <c r="C38" s="70">
        <f t="shared" si="12"/>
        <v>2631.895057</v>
      </c>
      <c r="D38" s="70">
        <f t="shared" si="13"/>
        <v>1041.666667</v>
      </c>
      <c r="E38" s="70">
        <f t="shared" si="14"/>
        <v>1590.22839</v>
      </c>
      <c r="F38" s="78">
        <f t="shared" si="15"/>
        <v>280208.3333</v>
      </c>
      <c r="G38" s="79"/>
      <c r="Q38" s="30"/>
      <c r="R38" s="30">
        <v>19.0</v>
      </c>
      <c r="S38" s="34">
        <f t="shared" si="5"/>
        <v>270</v>
      </c>
      <c r="T38" s="80">
        <f t="shared" si="6"/>
        <v>1153.571627</v>
      </c>
      <c r="U38" s="80">
        <f t="shared" si="7"/>
        <v>1041.666667</v>
      </c>
      <c r="V38" s="33">
        <f t="shared" si="16"/>
        <v>19791.66667</v>
      </c>
      <c r="W38" s="33">
        <f t="shared" si="17"/>
        <v>20910.71627</v>
      </c>
      <c r="X38" s="33">
        <f t="shared" si="8"/>
        <v>19791.66667</v>
      </c>
      <c r="Y38" s="34">
        <f t="shared" si="9"/>
        <v>-18</v>
      </c>
      <c r="Z38" s="70">
        <f t="shared" si="10"/>
        <v>2631.895057</v>
      </c>
      <c r="AA38" s="70">
        <f t="shared" si="23"/>
        <v>1041.666667</v>
      </c>
      <c r="AB38" s="70">
        <f t="shared" si="24"/>
        <v>1590.22839</v>
      </c>
      <c r="AC38" s="78">
        <f t="shared" si="25"/>
        <v>280208.3333</v>
      </c>
      <c r="AD38" s="68" t="str">
        <f t="shared" si="18"/>
        <v/>
      </c>
      <c r="AE38" s="70">
        <f t="shared" si="19"/>
        <v>0</v>
      </c>
      <c r="AF38" s="70" t="str">
        <f t="shared" si="20"/>
        <v/>
      </c>
      <c r="AG38" s="70" t="str">
        <f t="shared" si="21"/>
        <v/>
      </c>
      <c r="AH38" s="78" t="str">
        <f t="shared" si="22"/>
        <v/>
      </c>
    </row>
    <row r="39" hidden="1">
      <c r="B39" s="68">
        <f t="shared" si="11"/>
        <v>20</v>
      </c>
      <c r="C39" s="70">
        <f t="shared" si="12"/>
        <v>2626.005322</v>
      </c>
      <c r="D39" s="70">
        <f t="shared" si="13"/>
        <v>1041.666667</v>
      </c>
      <c r="E39" s="70">
        <f t="shared" si="14"/>
        <v>1584.338655</v>
      </c>
      <c r="F39" s="78">
        <f t="shared" si="15"/>
        <v>279166.6667</v>
      </c>
      <c r="G39" s="79"/>
      <c r="Q39" s="30"/>
      <c r="R39" s="30">
        <v>20.0</v>
      </c>
      <c r="S39" s="34">
        <f t="shared" si="5"/>
        <v>269</v>
      </c>
      <c r="T39" s="80">
        <f t="shared" si="6"/>
        <v>1159.461362</v>
      </c>
      <c r="U39" s="80">
        <f t="shared" si="7"/>
        <v>1041.666667</v>
      </c>
      <c r="V39" s="33">
        <f t="shared" si="16"/>
        <v>20833.33333</v>
      </c>
      <c r="W39" s="33">
        <f t="shared" si="17"/>
        <v>22070.17764</v>
      </c>
      <c r="X39" s="33">
        <f t="shared" si="8"/>
        <v>20833.33333</v>
      </c>
      <c r="Y39" s="34">
        <f t="shared" si="9"/>
        <v>-19</v>
      </c>
      <c r="Z39" s="70">
        <f t="shared" si="10"/>
        <v>2626.005322</v>
      </c>
      <c r="AA39" s="70">
        <f t="shared" si="23"/>
        <v>1041.666667</v>
      </c>
      <c r="AB39" s="70">
        <f t="shared" si="24"/>
        <v>1584.338655</v>
      </c>
      <c r="AC39" s="78">
        <f t="shared" si="25"/>
        <v>279166.6667</v>
      </c>
      <c r="AD39" s="68" t="str">
        <f t="shared" si="18"/>
        <v/>
      </c>
      <c r="AE39" s="70">
        <f t="shared" si="19"/>
        <v>0</v>
      </c>
      <c r="AF39" s="70" t="str">
        <f t="shared" si="20"/>
        <v/>
      </c>
      <c r="AG39" s="70" t="str">
        <f t="shared" si="21"/>
        <v/>
      </c>
      <c r="AH39" s="78" t="str">
        <f t="shared" si="22"/>
        <v/>
      </c>
    </row>
    <row r="40" hidden="1">
      <c r="B40" s="68">
        <f t="shared" si="11"/>
        <v>21</v>
      </c>
      <c r="C40" s="70">
        <f t="shared" si="12"/>
        <v>2620.115587</v>
      </c>
      <c r="D40" s="70">
        <f t="shared" si="13"/>
        <v>1041.666667</v>
      </c>
      <c r="E40" s="70">
        <f t="shared" si="14"/>
        <v>1578.448921</v>
      </c>
      <c r="F40" s="78">
        <f t="shared" si="15"/>
        <v>278125</v>
      </c>
      <c r="G40" s="79"/>
      <c r="Q40" s="30"/>
      <c r="R40" s="30">
        <v>21.0</v>
      </c>
      <c r="S40" s="34">
        <f t="shared" si="5"/>
        <v>268</v>
      </c>
      <c r="T40" s="80">
        <f t="shared" si="6"/>
        <v>1165.351097</v>
      </c>
      <c r="U40" s="80">
        <f t="shared" si="7"/>
        <v>1041.666667</v>
      </c>
      <c r="V40" s="33">
        <f t="shared" si="16"/>
        <v>21875</v>
      </c>
      <c r="W40" s="33">
        <f t="shared" si="17"/>
        <v>23235.52873</v>
      </c>
      <c r="X40" s="33">
        <f t="shared" si="8"/>
        <v>21875</v>
      </c>
      <c r="Y40" s="34">
        <f t="shared" si="9"/>
        <v>-20</v>
      </c>
      <c r="Z40" s="70">
        <f t="shared" si="10"/>
        <v>2620.115587</v>
      </c>
      <c r="AA40" s="70">
        <f t="shared" si="23"/>
        <v>1041.666667</v>
      </c>
      <c r="AB40" s="70">
        <f t="shared" si="24"/>
        <v>1578.448921</v>
      </c>
      <c r="AC40" s="78">
        <f t="shared" si="25"/>
        <v>278125</v>
      </c>
      <c r="AD40" s="68" t="str">
        <f t="shared" si="18"/>
        <v/>
      </c>
      <c r="AE40" s="70">
        <f t="shared" si="19"/>
        <v>0</v>
      </c>
      <c r="AF40" s="70" t="str">
        <f t="shared" si="20"/>
        <v/>
      </c>
      <c r="AG40" s="70" t="str">
        <f t="shared" si="21"/>
        <v/>
      </c>
      <c r="AH40" s="78" t="str">
        <f t="shared" si="22"/>
        <v/>
      </c>
    </row>
    <row r="41" hidden="1">
      <c r="B41" s="68">
        <f t="shared" si="11"/>
        <v>22</v>
      </c>
      <c r="C41" s="70">
        <f t="shared" si="12"/>
        <v>2614.225853</v>
      </c>
      <c r="D41" s="70">
        <f t="shared" si="13"/>
        <v>1041.666667</v>
      </c>
      <c r="E41" s="70">
        <f t="shared" si="14"/>
        <v>1572.559186</v>
      </c>
      <c r="F41" s="78">
        <f t="shared" si="15"/>
        <v>277083.3333</v>
      </c>
      <c r="G41" s="79"/>
      <c r="Q41" s="30"/>
      <c r="R41" s="30">
        <v>22.0</v>
      </c>
      <c r="S41" s="34">
        <f t="shared" si="5"/>
        <v>267</v>
      </c>
      <c r="T41" s="80">
        <f t="shared" si="6"/>
        <v>1171.240832</v>
      </c>
      <c r="U41" s="80">
        <f t="shared" si="7"/>
        <v>1041.666667</v>
      </c>
      <c r="V41" s="33">
        <f t="shared" si="16"/>
        <v>22916.66667</v>
      </c>
      <c r="W41" s="33">
        <f t="shared" si="17"/>
        <v>24406.76957</v>
      </c>
      <c r="X41" s="33">
        <f t="shared" si="8"/>
        <v>22916.66667</v>
      </c>
      <c r="Y41" s="34">
        <f t="shared" si="9"/>
        <v>-21</v>
      </c>
      <c r="Z41" s="70">
        <f t="shared" si="10"/>
        <v>2614.225853</v>
      </c>
      <c r="AA41" s="70">
        <f t="shared" si="23"/>
        <v>1041.666667</v>
      </c>
      <c r="AB41" s="70">
        <f t="shared" si="24"/>
        <v>1572.559186</v>
      </c>
      <c r="AC41" s="78">
        <f t="shared" si="25"/>
        <v>277083.3333</v>
      </c>
      <c r="AD41" s="68" t="str">
        <f t="shared" si="18"/>
        <v/>
      </c>
      <c r="AE41" s="70">
        <f t="shared" si="19"/>
        <v>0</v>
      </c>
      <c r="AF41" s="70" t="str">
        <f t="shared" si="20"/>
        <v/>
      </c>
      <c r="AG41" s="70" t="str">
        <f t="shared" si="21"/>
        <v/>
      </c>
      <c r="AH41" s="78" t="str">
        <f t="shared" si="22"/>
        <v/>
      </c>
    </row>
    <row r="42" hidden="1">
      <c r="B42" s="68">
        <f t="shared" si="11"/>
        <v>23</v>
      </c>
      <c r="C42" s="70">
        <f t="shared" si="12"/>
        <v>2608.336118</v>
      </c>
      <c r="D42" s="70">
        <f t="shared" si="13"/>
        <v>1041.666667</v>
      </c>
      <c r="E42" s="70">
        <f t="shared" si="14"/>
        <v>1566.669451</v>
      </c>
      <c r="F42" s="78">
        <f t="shared" si="15"/>
        <v>276041.6667</v>
      </c>
      <c r="G42" s="79"/>
      <c r="Q42" s="30"/>
      <c r="R42" s="30">
        <v>23.0</v>
      </c>
      <c r="S42" s="34">
        <f t="shared" si="5"/>
        <v>266</v>
      </c>
      <c r="T42" s="80">
        <f t="shared" si="6"/>
        <v>1177.130567</v>
      </c>
      <c r="U42" s="80">
        <f t="shared" si="7"/>
        <v>1041.666667</v>
      </c>
      <c r="V42" s="33">
        <f t="shared" si="16"/>
        <v>23958.33333</v>
      </c>
      <c r="W42" s="33">
        <f t="shared" si="17"/>
        <v>25583.90013</v>
      </c>
      <c r="X42" s="33">
        <f t="shared" si="8"/>
        <v>23958.33333</v>
      </c>
      <c r="Y42" s="34">
        <f t="shared" si="9"/>
        <v>-22</v>
      </c>
      <c r="Z42" s="70">
        <f t="shared" si="10"/>
        <v>2608.336118</v>
      </c>
      <c r="AA42" s="70">
        <f t="shared" si="23"/>
        <v>1041.666667</v>
      </c>
      <c r="AB42" s="70">
        <f t="shared" si="24"/>
        <v>1566.669451</v>
      </c>
      <c r="AC42" s="78">
        <f t="shared" si="25"/>
        <v>276041.6667</v>
      </c>
      <c r="AD42" s="68" t="str">
        <f t="shared" si="18"/>
        <v/>
      </c>
      <c r="AE42" s="70">
        <f t="shared" si="19"/>
        <v>0</v>
      </c>
      <c r="AF42" s="70" t="str">
        <f t="shared" si="20"/>
        <v/>
      </c>
      <c r="AG42" s="70" t="str">
        <f t="shared" si="21"/>
        <v/>
      </c>
      <c r="AH42" s="78" t="str">
        <f t="shared" si="22"/>
        <v/>
      </c>
    </row>
    <row r="43" hidden="1">
      <c r="B43" s="68">
        <f t="shared" si="11"/>
        <v>24</v>
      </c>
      <c r="C43" s="70">
        <f t="shared" si="12"/>
        <v>2602.446383</v>
      </c>
      <c r="D43" s="70">
        <f t="shared" si="13"/>
        <v>1041.666667</v>
      </c>
      <c r="E43" s="70">
        <f t="shared" si="14"/>
        <v>1560.779716</v>
      </c>
      <c r="F43" s="78">
        <f t="shared" si="15"/>
        <v>275000</v>
      </c>
      <c r="G43" s="79"/>
      <c r="Q43" s="30"/>
      <c r="R43" s="30">
        <v>24.0</v>
      </c>
      <c r="S43" s="34">
        <f t="shared" si="5"/>
        <v>265</v>
      </c>
      <c r="T43" s="80">
        <f t="shared" si="6"/>
        <v>1183.020301</v>
      </c>
      <c r="U43" s="80">
        <f t="shared" si="7"/>
        <v>1041.666667</v>
      </c>
      <c r="V43" s="33">
        <f t="shared" si="16"/>
        <v>25000</v>
      </c>
      <c r="W43" s="33">
        <f t="shared" si="17"/>
        <v>26766.92043</v>
      </c>
      <c r="X43" s="33">
        <f t="shared" si="8"/>
        <v>25000</v>
      </c>
      <c r="Y43" s="34">
        <f t="shared" si="9"/>
        <v>-23</v>
      </c>
      <c r="Z43" s="70">
        <f t="shared" si="10"/>
        <v>2602.446383</v>
      </c>
      <c r="AA43" s="70">
        <f t="shared" si="23"/>
        <v>1041.666667</v>
      </c>
      <c r="AB43" s="70">
        <f t="shared" si="24"/>
        <v>1560.779716</v>
      </c>
      <c r="AC43" s="78">
        <f t="shared" si="25"/>
        <v>275000</v>
      </c>
      <c r="AD43" s="68" t="str">
        <f t="shared" si="18"/>
        <v/>
      </c>
      <c r="AE43" s="70">
        <f t="shared" si="19"/>
        <v>0</v>
      </c>
      <c r="AF43" s="70" t="str">
        <f t="shared" si="20"/>
        <v/>
      </c>
      <c r="AG43" s="70" t="str">
        <f t="shared" si="21"/>
        <v/>
      </c>
      <c r="AH43" s="78" t="str">
        <f t="shared" si="22"/>
        <v/>
      </c>
    </row>
    <row r="44" hidden="1">
      <c r="B44" s="68">
        <f t="shared" si="11"/>
        <v>25</v>
      </c>
      <c r="C44" s="70">
        <f t="shared" si="12"/>
        <v>2596.556648</v>
      </c>
      <c r="D44" s="70">
        <f t="shared" si="13"/>
        <v>1041.666667</v>
      </c>
      <c r="E44" s="70">
        <f t="shared" si="14"/>
        <v>1554.889982</v>
      </c>
      <c r="F44" s="78">
        <f t="shared" si="15"/>
        <v>273958.3333</v>
      </c>
      <c r="G44" s="79"/>
      <c r="Q44" s="30"/>
      <c r="R44" s="30">
        <v>25.0</v>
      </c>
      <c r="S44" s="34">
        <f t="shared" si="5"/>
        <v>264</v>
      </c>
      <c r="T44" s="80">
        <f t="shared" si="6"/>
        <v>1188.910036</v>
      </c>
      <c r="U44" s="80">
        <f t="shared" si="7"/>
        <v>1041.666667</v>
      </c>
      <c r="V44" s="33">
        <f t="shared" si="16"/>
        <v>26041.66667</v>
      </c>
      <c r="W44" s="33">
        <f t="shared" si="17"/>
        <v>27955.83047</v>
      </c>
      <c r="X44" s="33">
        <f t="shared" si="8"/>
        <v>26041.66667</v>
      </c>
      <c r="Y44" s="34">
        <f t="shared" si="9"/>
        <v>-24</v>
      </c>
      <c r="Z44" s="70">
        <f t="shared" si="10"/>
        <v>2596.556648</v>
      </c>
      <c r="AA44" s="70">
        <f t="shared" si="23"/>
        <v>1041.666667</v>
      </c>
      <c r="AB44" s="70">
        <f t="shared" si="24"/>
        <v>1554.889982</v>
      </c>
      <c r="AC44" s="78">
        <f t="shared" si="25"/>
        <v>273958.3333</v>
      </c>
      <c r="AD44" s="68" t="str">
        <f t="shared" si="18"/>
        <v/>
      </c>
      <c r="AE44" s="70">
        <f t="shared" si="19"/>
        <v>0</v>
      </c>
      <c r="AF44" s="70" t="str">
        <f t="shared" si="20"/>
        <v/>
      </c>
      <c r="AG44" s="70" t="str">
        <f t="shared" si="21"/>
        <v/>
      </c>
      <c r="AH44" s="78" t="str">
        <f t="shared" si="22"/>
        <v/>
      </c>
    </row>
    <row r="45" hidden="1">
      <c r="B45" s="68">
        <f t="shared" si="11"/>
        <v>26</v>
      </c>
      <c r="C45" s="70">
        <f t="shared" si="12"/>
        <v>2590.666913</v>
      </c>
      <c r="D45" s="70">
        <f t="shared" si="13"/>
        <v>1041.666667</v>
      </c>
      <c r="E45" s="70">
        <f t="shared" si="14"/>
        <v>1549.000247</v>
      </c>
      <c r="F45" s="78">
        <f t="shared" si="15"/>
        <v>272916.6667</v>
      </c>
      <c r="G45" s="79"/>
      <c r="Q45" s="30"/>
      <c r="R45" s="30">
        <v>26.0</v>
      </c>
      <c r="S45" s="34">
        <f t="shared" si="5"/>
        <v>263</v>
      </c>
      <c r="T45" s="80">
        <f t="shared" si="6"/>
        <v>1194.799771</v>
      </c>
      <c r="U45" s="80">
        <f t="shared" si="7"/>
        <v>1041.666667</v>
      </c>
      <c r="V45" s="33">
        <f t="shared" si="16"/>
        <v>27083.33333</v>
      </c>
      <c r="W45" s="33">
        <f t="shared" si="17"/>
        <v>29150.63024</v>
      </c>
      <c r="X45" s="33">
        <f t="shared" si="8"/>
        <v>27083.33333</v>
      </c>
      <c r="Y45" s="34">
        <f t="shared" si="9"/>
        <v>-25</v>
      </c>
      <c r="Z45" s="70">
        <f t="shared" si="10"/>
        <v>2590.666913</v>
      </c>
      <c r="AA45" s="70">
        <f t="shared" si="23"/>
        <v>1041.666667</v>
      </c>
      <c r="AB45" s="70">
        <f t="shared" si="24"/>
        <v>1549.000247</v>
      </c>
      <c r="AC45" s="78">
        <f t="shared" si="25"/>
        <v>272916.6667</v>
      </c>
      <c r="AD45" s="68" t="str">
        <f t="shared" si="18"/>
        <v/>
      </c>
      <c r="AE45" s="70">
        <f t="shared" si="19"/>
        <v>0</v>
      </c>
      <c r="AF45" s="70" t="str">
        <f t="shared" si="20"/>
        <v/>
      </c>
      <c r="AG45" s="70" t="str">
        <f t="shared" si="21"/>
        <v/>
      </c>
      <c r="AH45" s="78" t="str">
        <f t="shared" si="22"/>
        <v/>
      </c>
    </row>
    <row r="46" hidden="1">
      <c r="B46" s="68">
        <f t="shared" si="11"/>
        <v>27</v>
      </c>
      <c r="C46" s="70">
        <f t="shared" si="12"/>
        <v>2584.777179</v>
      </c>
      <c r="D46" s="70">
        <f t="shared" si="13"/>
        <v>1041.666667</v>
      </c>
      <c r="E46" s="70">
        <f t="shared" si="14"/>
        <v>1543.110512</v>
      </c>
      <c r="F46" s="78">
        <f t="shared" si="15"/>
        <v>271875</v>
      </c>
      <c r="G46" s="79"/>
      <c r="Q46" s="30"/>
      <c r="R46" s="30">
        <v>27.0</v>
      </c>
      <c r="S46" s="34">
        <f t="shared" si="5"/>
        <v>262</v>
      </c>
      <c r="T46" s="80">
        <f t="shared" si="6"/>
        <v>1200.689506</v>
      </c>
      <c r="U46" s="80">
        <f t="shared" si="7"/>
        <v>1041.666667</v>
      </c>
      <c r="V46" s="33">
        <f t="shared" si="16"/>
        <v>28125</v>
      </c>
      <c r="W46" s="33">
        <f t="shared" si="17"/>
        <v>30351.31975</v>
      </c>
      <c r="X46" s="33">
        <f t="shared" si="8"/>
        <v>28125</v>
      </c>
      <c r="Y46" s="34">
        <f t="shared" si="9"/>
        <v>-26</v>
      </c>
      <c r="Z46" s="70">
        <f t="shared" si="10"/>
        <v>2584.777179</v>
      </c>
      <c r="AA46" s="70">
        <f t="shared" si="23"/>
        <v>1041.666667</v>
      </c>
      <c r="AB46" s="70">
        <f t="shared" si="24"/>
        <v>1543.110512</v>
      </c>
      <c r="AC46" s="78">
        <f t="shared" si="25"/>
        <v>271875</v>
      </c>
      <c r="AD46" s="68" t="str">
        <f t="shared" si="18"/>
        <v/>
      </c>
      <c r="AE46" s="70">
        <f t="shared" si="19"/>
        <v>0</v>
      </c>
      <c r="AF46" s="70" t="str">
        <f t="shared" si="20"/>
        <v/>
      </c>
      <c r="AG46" s="70" t="str">
        <f t="shared" si="21"/>
        <v/>
      </c>
      <c r="AH46" s="78" t="str">
        <f t="shared" si="22"/>
        <v/>
      </c>
    </row>
    <row r="47" hidden="1">
      <c r="B47" s="68">
        <f t="shared" si="11"/>
        <v>28</v>
      </c>
      <c r="C47" s="70">
        <f t="shared" si="12"/>
        <v>2578.887444</v>
      </c>
      <c r="D47" s="70">
        <f t="shared" si="13"/>
        <v>1041.666667</v>
      </c>
      <c r="E47" s="70">
        <f t="shared" si="14"/>
        <v>1537.220777</v>
      </c>
      <c r="F47" s="78">
        <f t="shared" si="15"/>
        <v>270833.3333</v>
      </c>
      <c r="G47" s="79"/>
      <c r="Q47" s="30"/>
      <c r="R47" s="30">
        <v>28.0</v>
      </c>
      <c r="S47" s="34">
        <f t="shared" si="5"/>
        <v>261</v>
      </c>
      <c r="T47" s="80">
        <f t="shared" si="6"/>
        <v>1206.57924</v>
      </c>
      <c r="U47" s="80">
        <f t="shared" si="7"/>
        <v>1041.666667</v>
      </c>
      <c r="V47" s="33">
        <f t="shared" si="16"/>
        <v>29166.66667</v>
      </c>
      <c r="W47" s="33">
        <f t="shared" si="17"/>
        <v>31557.89899</v>
      </c>
      <c r="X47" s="33">
        <f t="shared" si="8"/>
        <v>29166.66667</v>
      </c>
      <c r="Y47" s="34">
        <f t="shared" si="9"/>
        <v>-27</v>
      </c>
      <c r="Z47" s="70">
        <f t="shared" si="10"/>
        <v>2578.887444</v>
      </c>
      <c r="AA47" s="70">
        <f t="shared" si="23"/>
        <v>1041.666667</v>
      </c>
      <c r="AB47" s="70">
        <f t="shared" si="24"/>
        <v>1537.220777</v>
      </c>
      <c r="AC47" s="78">
        <f t="shared" si="25"/>
        <v>270833.3333</v>
      </c>
      <c r="AD47" s="68" t="str">
        <f t="shared" si="18"/>
        <v/>
      </c>
      <c r="AE47" s="70">
        <f t="shared" si="19"/>
        <v>0</v>
      </c>
      <c r="AF47" s="70" t="str">
        <f t="shared" si="20"/>
        <v/>
      </c>
      <c r="AG47" s="70" t="str">
        <f t="shared" si="21"/>
        <v/>
      </c>
      <c r="AH47" s="78" t="str">
        <f t="shared" si="22"/>
        <v/>
      </c>
    </row>
    <row r="48" hidden="1">
      <c r="B48" s="68">
        <f t="shared" si="11"/>
        <v>29</v>
      </c>
      <c r="C48" s="70">
        <f t="shared" si="12"/>
        <v>2572.997709</v>
      </c>
      <c r="D48" s="70">
        <f t="shared" si="13"/>
        <v>1041.666667</v>
      </c>
      <c r="E48" s="70">
        <f t="shared" si="14"/>
        <v>1531.331042</v>
      </c>
      <c r="F48" s="78">
        <f t="shared" si="15"/>
        <v>269791.6667</v>
      </c>
      <c r="G48" s="79"/>
      <c r="Q48" s="30"/>
      <c r="R48" s="30">
        <v>29.0</v>
      </c>
      <c r="S48" s="34">
        <f t="shared" si="5"/>
        <v>260</v>
      </c>
      <c r="T48" s="80">
        <f t="shared" si="6"/>
        <v>1212.468975</v>
      </c>
      <c r="U48" s="80">
        <f t="shared" si="7"/>
        <v>1041.666667</v>
      </c>
      <c r="V48" s="33">
        <f t="shared" si="16"/>
        <v>30208.33333</v>
      </c>
      <c r="W48" s="33">
        <f t="shared" si="17"/>
        <v>32770.36796</v>
      </c>
      <c r="X48" s="33">
        <f t="shared" si="8"/>
        <v>30208.33333</v>
      </c>
      <c r="Y48" s="34">
        <f t="shared" si="9"/>
        <v>-28</v>
      </c>
      <c r="Z48" s="70">
        <f t="shared" si="10"/>
        <v>2572.997709</v>
      </c>
      <c r="AA48" s="70">
        <f t="shared" si="23"/>
        <v>1041.666667</v>
      </c>
      <c r="AB48" s="70">
        <f t="shared" si="24"/>
        <v>1531.331042</v>
      </c>
      <c r="AC48" s="78">
        <f t="shared" si="25"/>
        <v>269791.6667</v>
      </c>
      <c r="AD48" s="68" t="str">
        <f t="shared" si="18"/>
        <v/>
      </c>
      <c r="AE48" s="70">
        <f t="shared" si="19"/>
        <v>0</v>
      </c>
      <c r="AF48" s="70" t="str">
        <f t="shared" si="20"/>
        <v/>
      </c>
      <c r="AG48" s="70" t="str">
        <f t="shared" si="21"/>
        <v/>
      </c>
      <c r="AH48" s="78" t="str">
        <f t="shared" si="22"/>
        <v/>
      </c>
    </row>
    <row r="49" hidden="1">
      <c r="B49" s="68">
        <f t="shared" si="11"/>
        <v>30</v>
      </c>
      <c r="C49" s="70">
        <f t="shared" si="12"/>
        <v>2567.107974</v>
      </c>
      <c r="D49" s="70">
        <f t="shared" si="13"/>
        <v>1041.666667</v>
      </c>
      <c r="E49" s="70">
        <f t="shared" si="14"/>
        <v>1525.441308</v>
      </c>
      <c r="F49" s="78">
        <f t="shared" si="15"/>
        <v>268750</v>
      </c>
      <c r="G49" s="79"/>
      <c r="Q49" s="30"/>
      <c r="R49" s="30">
        <v>30.0</v>
      </c>
      <c r="S49" s="34">
        <f t="shared" si="5"/>
        <v>259</v>
      </c>
      <c r="T49" s="80">
        <f t="shared" si="6"/>
        <v>1218.35871</v>
      </c>
      <c r="U49" s="80">
        <f t="shared" si="7"/>
        <v>1041.666667</v>
      </c>
      <c r="V49" s="33">
        <f t="shared" si="16"/>
        <v>31250</v>
      </c>
      <c r="W49" s="33">
        <f t="shared" si="17"/>
        <v>33988.72667</v>
      </c>
      <c r="X49" s="33">
        <f t="shared" si="8"/>
        <v>31250</v>
      </c>
      <c r="Y49" s="34">
        <f t="shared" si="9"/>
        <v>-29</v>
      </c>
      <c r="Z49" s="70">
        <f t="shared" si="10"/>
        <v>2567.107974</v>
      </c>
      <c r="AA49" s="70">
        <f t="shared" si="23"/>
        <v>1041.666667</v>
      </c>
      <c r="AB49" s="70">
        <f t="shared" si="24"/>
        <v>1525.441308</v>
      </c>
      <c r="AC49" s="78">
        <f t="shared" si="25"/>
        <v>268750</v>
      </c>
      <c r="AD49" s="68" t="str">
        <f t="shared" si="18"/>
        <v/>
      </c>
      <c r="AE49" s="70">
        <f t="shared" si="19"/>
        <v>0</v>
      </c>
      <c r="AF49" s="70" t="str">
        <f t="shared" si="20"/>
        <v/>
      </c>
      <c r="AG49" s="70" t="str">
        <f t="shared" si="21"/>
        <v/>
      </c>
      <c r="AH49" s="78" t="str">
        <f t="shared" si="22"/>
        <v/>
      </c>
    </row>
    <row r="50" hidden="1">
      <c r="B50" s="68">
        <f t="shared" si="11"/>
        <v>31</v>
      </c>
      <c r="C50" s="70">
        <f t="shared" si="12"/>
        <v>2561.21824</v>
      </c>
      <c r="D50" s="70">
        <f t="shared" si="13"/>
        <v>1041.666667</v>
      </c>
      <c r="E50" s="70">
        <f t="shared" si="14"/>
        <v>1519.551573</v>
      </c>
      <c r="F50" s="78">
        <f t="shared" si="15"/>
        <v>267708.3333</v>
      </c>
      <c r="G50" s="79"/>
      <c r="Q50" s="30"/>
      <c r="R50" s="30">
        <v>31.0</v>
      </c>
      <c r="S50" s="34">
        <f t="shared" si="5"/>
        <v>258</v>
      </c>
      <c r="T50" s="80">
        <f t="shared" si="6"/>
        <v>1224.248445</v>
      </c>
      <c r="U50" s="80">
        <f t="shared" si="7"/>
        <v>1041.666667</v>
      </c>
      <c r="V50" s="33">
        <f t="shared" si="16"/>
        <v>32291.66667</v>
      </c>
      <c r="W50" s="33">
        <f t="shared" si="17"/>
        <v>35212.97512</v>
      </c>
      <c r="X50" s="33">
        <f t="shared" si="8"/>
        <v>32291.66667</v>
      </c>
      <c r="Y50" s="34">
        <f t="shared" si="9"/>
        <v>-30</v>
      </c>
      <c r="Z50" s="70">
        <f t="shared" si="10"/>
        <v>2561.21824</v>
      </c>
      <c r="AA50" s="70">
        <f t="shared" si="23"/>
        <v>1041.666667</v>
      </c>
      <c r="AB50" s="70">
        <f t="shared" si="24"/>
        <v>1519.551573</v>
      </c>
      <c r="AC50" s="78">
        <f t="shared" si="25"/>
        <v>267708.3333</v>
      </c>
      <c r="AD50" s="68" t="str">
        <f t="shared" si="18"/>
        <v/>
      </c>
      <c r="AE50" s="70">
        <f t="shared" si="19"/>
        <v>0</v>
      </c>
      <c r="AF50" s="70" t="str">
        <f t="shared" si="20"/>
        <v/>
      </c>
      <c r="AG50" s="70" t="str">
        <f t="shared" si="21"/>
        <v/>
      </c>
      <c r="AH50" s="78" t="str">
        <f t="shared" si="22"/>
        <v/>
      </c>
    </row>
    <row r="51" hidden="1">
      <c r="B51" s="68">
        <f t="shared" si="11"/>
        <v>32</v>
      </c>
      <c r="C51" s="70">
        <f t="shared" si="12"/>
        <v>2555.328505</v>
      </c>
      <c r="D51" s="70">
        <f t="shared" si="13"/>
        <v>1041.666667</v>
      </c>
      <c r="E51" s="70">
        <f t="shared" si="14"/>
        <v>1513.661838</v>
      </c>
      <c r="F51" s="78">
        <f t="shared" si="15"/>
        <v>266666.6667</v>
      </c>
      <c r="G51" s="79"/>
      <c r="Q51" s="30"/>
      <c r="R51" s="30">
        <v>32.0</v>
      </c>
      <c r="S51" s="34">
        <f t="shared" si="5"/>
        <v>257</v>
      </c>
      <c r="T51" s="80">
        <f t="shared" si="6"/>
        <v>1230.13818</v>
      </c>
      <c r="U51" s="80">
        <f t="shared" si="7"/>
        <v>1041.666667</v>
      </c>
      <c r="V51" s="33">
        <f t="shared" si="16"/>
        <v>33333.33333</v>
      </c>
      <c r="W51" s="33">
        <f t="shared" si="17"/>
        <v>36443.1133</v>
      </c>
      <c r="X51" s="33">
        <f t="shared" si="8"/>
        <v>33333.33333</v>
      </c>
      <c r="Y51" s="34">
        <f t="shared" si="9"/>
        <v>-31</v>
      </c>
      <c r="Z51" s="70">
        <f t="shared" si="10"/>
        <v>2555.328505</v>
      </c>
      <c r="AA51" s="70">
        <f t="shared" si="23"/>
        <v>1041.666667</v>
      </c>
      <c r="AB51" s="70">
        <f t="shared" si="24"/>
        <v>1513.661838</v>
      </c>
      <c r="AC51" s="78">
        <f t="shared" si="25"/>
        <v>266666.6667</v>
      </c>
      <c r="AD51" s="68" t="str">
        <f t="shared" si="18"/>
        <v/>
      </c>
      <c r="AE51" s="70">
        <f t="shared" si="19"/>
        <v>0</v>
      </c>
      <c r="AF51" s="70" t="str">
        <f t="shared" si="20"/>
        <v/>
      </c>
      <c r="AG51" s="70" t="str">
        <f t="shared" si="21"/>
        <v/>
      </c>
      <c r="AH51" s="78" t="str">
        <f t="shared" si="22"/>
        <v/>
      </c>
    </row>
    <row r="52" hidden="1">
      <c r="B52" s="68">
        <f t="shared" si="11"/>
        <v>33</v>
      </c>
      <c r="C52" s="70">
        <f t="shared" si="12"/>
        <v>2549.43877</v>
      </c>
      <c r="D52" s="70">
        <f t="shared" si="13"/>
        <v>1041.666667</v>
      </c>
      <c r="E52" s="70">
        <f t="shared" si="14"/>
        <v>1507.772103</v>
      </c>
      <c r="F52" s="78">
        <f t="shared" si="15"/>
        <v>265625</v>
      </c>
      <c r="G52" s="79"/>
      <c r="Q52" s="30"/>
      <c r="R52" s="30">
        <v>33.0</v>
      </c>
      <c r="S52" s="34">
        <f t="shared" si="5"/>
        <v>256</v>
      </c>
      <c r="T52" s="80">
        <f t="shared" si="6"/>
        <v>1236.027914</v>
      </c>
      <c r="U52" s="80">
        <f t="shared" si="7"/>
        <v>1041.666667</v>
      </c>
      <c r="V52" s="33">
        <f t="shared" si="16"/>
        <v>34375</v>
      </c>
      <c r="W52" s="33">
        <f t="shared" si="17"/>
        <v>37679.14121</v>
      </c>
      <c r="X52" s="33">
        <f t="shared" si="8"/>
        <v>34375</v>
      </c>
      <c r="Y52" s="34">
        <f t="shared" si="9"/>
        <v>-32</v>
      </c>
      <c r="Z52" s="70">
        <f t="shared" si="10"/>
        <v>2549.43877</v>
      </c>
      <c r="AA52" s="70">
        <f t="shared" si="23"/>
        <v>1041.666667</v>
      </c>
      <c r="AB52" s="70">
        <f t="shared" si="24"/>
        <v>1507.772103</v>
      </c>
      <c r="AC52" s="78">
        <f t="shared" si="25"/>
        <v>265625</v>
      </c>
      <c r="AD52" s="68" t="str">
        <f t="shared" si="18"/>
        <v/>
      </c>
      <c r="AE52" s="70">
        <f t="shared" si="19"/>
        <v>0</v>
      </c>
      <c r="AF52" s="70" t="str">
        <f t="shared" si="20"/>
        <v/>
      </c>
      <c r="AG52" s="70" t="str">
        <f t="shared" si="21"/>
        <v/>
      </c>
      <c r="AH52" s="78" t="str">
        <f t="shared" si="22"/>
        <v/>
      </c>
    </row>
    <row r="53" hidden="1">
      <c r="B53" s="68">
        <f t="shared" si="11"/>
        <v>34</v>
      </c>
      <c r="C53" s="70">
        <f t="shared" si="12"/>
        <v>2543.549035</v>
      </c>
      <c r="D53" s="70">
        <f t="shared" si="13"/>
        <v>1041.666667</v>
      </c>
      <c r="E53" s="70">
        <f t="shared" si="14"/>
        <v>1501.882369</v>
      </c>
      <c r="F53" s="78">
        <f t="shared" si="15"/>
        <v>264583.3333</v>
      </c>
      <c r="G53" s="79"/>
      <c r="Q53" s="30"/>
      <c r="R53" s="30">
        <v>34.0</v>
      </c>
      <c r="S53" s="34">
        <f t="shared" si="5"/>
        <v>255</v>
      </c>
      <c r="T53" s="80">
        <f t="shared" si="6"/>
        <v>1241.917649</v>
      </c>
      <c r="U53" s="80">
        <f t="shared" si="7"/>
        <v>1041.666667</v>
      </c>
      <c r="V53" s="33">
        <f t="shared" si="16"/>
        <v>35416.66667</v>
      </c>
      <c r="W53" s="33">
        <f t="shared" si="17"/>
        <v>38921.05886</v>
      </c>
      <c r="X53" s="33">
        <f t="shared" si="8"/>
        <v>35416.66667</v>
      </c>
      <c r="Y53" s="34">
        <f t="shared" si="9"/>
        <v>-33</v>
      </c>
      <c r="Z53" s="70">
        <f t="shared" si="10"/>
        <v>2543.549035</v>
      </c>
      <c r="AA53" s="70">
        <f t="shared" si="23"/>
        <v>1041.666667</v>
      </c>
      <c r="AB53" s="70">
        <f t="shared" si="24"/>
        <v>1501.882369</v>
      </c>
      <c r="AC53" s="78">
        <f t="shared" si="25"/>
        <v>264583.3333</v>
      </c>
      <c r="AD53" s="68" t="str">
        <f t="shared" si="18"/>
        <v/>
      </c>
      <c r="AE53" s="70">
        <f t="shared" si="19"/>
        <v>0</v>
      </c>
      <c r="AF53" s="70" t="str">
        <f t="shared" si="20"/>
        <v/>
      </c>
      <c r="AG53" s="70" t="str">
        <f t="shared" si="21"/>
        <v/>
      </c>
      <c r="AH53" s="78" t="str">
        <f t="shared" si="22"/>
        <v/>
      </c>
    </row>
    <row r="54" hidden="1">
      <c r="B54" s="68">
        <f t="shared" si="11"/>
        <v>35</v>
      </c>
      <c r="C54" s="70">
        <f t="shared" si="12"/>
        <v>2537.6593</v>
      </c>
      <c r="D54" s="70">
        <f t="shared" si="13"/>
        <v>1041.666667</v>
      </c>
      <c r="E54" s="70">
        <f t="shared" si="14"/>
        <v>1495.992634</v>
      </c>
      <c r="F54" s="78">
        <f t="shared" si="15"/>
        <v>263541.6667</v>
      </c>
      <c r="G54" s="79"/>
      <c r="Q54" s="30"/>
      <c r="R54" s="30">
        <v>35.0</v>
      </c>
      <c r="S54" s="34">
        <f t="shared" si="5"/>
        <v>254</v>
      </c>
      <c r="T54" s="80">
        <f t="shared" si="6"/>
        <v>1247.807384</v>
      </c>
      <c r="U54" s="80">
        <f t="shared" si="7"/>
        <v>1041.666667</v>
      </c>
      <c r="V54" s="33">
        <f t="shared" si="16"/>
        <v>36458.33333</v>
      </c>
      <c r="W54" s="33">
        <f t="shared" si="17"/>
        <v>40168.86624</v>
      </c>
      <c r="X54" s="33">
        <f t="shared" si="8"/>
        <v>36458.33333</v>
      </c>
      <c r="Y54" s="34">
        <f t="shared" si="9"/>
        <v>-34</v>
      </c>
      <c r="Z54" s="70">
        <f t="shared" si="10"/>
        <v>2537.6593</v>
      </c>
      <c r="AA54" s="70">
        <f t="shared" si="23"/>
        <v>1041.666667</v>
      </c>
      <c r="AB54" s="70">
        <f t="shared" si="24"/>
        <v>1495.992634</v>
      </c>
      <c r="AC54" s="78">
        <f t="shared" si="25"/>
        <v>263541.6667</v>
      </c>
      <c r="AD54" s="68" t="str">
        <f t="shared" si="18"/>
        <v/>
      </c>
      <c r="AE54" s="70">
        <f t="shared" si="19"/>
        <v>0</v>
      </c>
      <c r="AF54" s="70" t="str">
        <f t="shared" si="20"/>
        <v/>
      </c>
      <c r="AG54" s="70" t="str">
        <f t="shared" si="21"/>
        <v/>
      </c>
      <c r="AH54" s="78" t="str">
        <f t="shared" si="22"/>
        <v/>
      </c>
    </row>
    <row r="55" hidden="1">
      <c r="B55" s="68">
        <f t="shared" si="11"/>
        <v>36</v>
      </c>
      <c r="C55" s="70">
        <f t="shared" si="12"/>
        <v>2531.769566</v>
      </c>
      <c r="D55" s="70">
        <f t="shared" si="13"/>
        <v>1041.666667</v>
      </c>
      <c r="E55" s="70">
        <f t="shared" si="14"/>
        <v>1490.102899</v>
      </c>
      <c r="F55" s="78">
        <f t="shared" si="15"/>
        <v>262500</v>
      </c>
      <c r="G55" s="79"/>
      <c r="Q55" s="30"/>
      <c r="R55" s="30">
        <v>36.0</v>
      </c>
      <c r="S55" s="34">
        <f t="shared" si="5"/>
        <v>253</v>
      </c>
      <c r="T55" s="80">
        <f t="shared" si="6"/>
        <v>1253.697119</v>
      </c>
      <c r="U55" s="80">
        <f t="shared" si="7"/>
        <v>1041.666667</v>
      </c>
      <c r="V55" s="33">
        <f t="shared" si="16"/>
        <v>37500</v>
      </c>
      <c r="W55" s="33">
        <f t="shared" si="17"/>
        <v>41422.56336</v>
      </c>
      <c r="X55" s="33">
        <f t="shared" si="8"/>
        <v>37500</v>
      </c>
      <c r="Y55" s="34">
        <f t="shared" si="9"/>
        <v>-35</v>
      </c>
      <c r="Z55" s="70">
        <f t="shared" si="10"/>
        <v>2531.769566</v>
      </c>
      <c r="AA55" s="70">
        <f t="shared" si="23"/>
        <v>1041.666667</v>
      </c>
      <c r="AB55" s="70">
        <f t="shared" si="24"/>
        <v>1490.102899</v>
      </c>
      <c r="AC55" s="78">
        <f t="shared" si="25"/>
        <v>262500</v>
      </c>
      <c r="AD55" s="68" t="str">
        <f t="shared" si="18"/>
        <v/>
      </c>
      <c r="AE55" s="70">
        <f t="shared" si="19"/>
        <v>0</v>
      </c>
      <c r="AF55" s="70" t="str">
        <f t="shared" si="20"/>
        <v/>
      </c>
      <c r="AG55" s="70" t="str">
        <f t="shared" si="21"/>
        <v/>
      </c>
      <c r="AH55" s="78" t="str">
        <f t="shared" si="22"/>
        <v/>
      </c>
    </row>
    <row r="56" hidden="1">
      <c r="B56" s="68">
        <f t="shared" si="11"/>
        <v>37</v>
      </c>
      <c r="C56" s="70">
        <f t="shared" si="12"/>
        <v>2525.879831</v>
      </c>
      <c r="D56" s="70">
        <f t="shared" si="13"/>
        <v>1041.666667</v>
      </c>
      <c r="E56" s="70">
        <f t="shared" si="14"/>
        <v>1484.213164</v>
      </c>
      <c r="F56" s="78">
        <f t="shared" si="15"/>
        <v>261458.3333</v>
      </c>
      <c r="G56" s="79"/>
      <c r="Q56" s="30"/>
      <c r="R56" s="30">
        <v>37.0</v>
      </c>
      <c r="S56" s="34">
        <f t="shared" si="5"/>
        <v>252</v>
      </c>
      <c r="T56" s="80">
        <f t="shared" si="6"/>
        <v>1259.586853</v>
      </c>
      <c r="U56" s="80">
        <f t="shared" si="7"/>
        <v>1041.666667</v>
      </c>
      <c r="V56" s="33">
        <f t="shared" si="16"/>
        <v>38541.66667</v>
      </c>
      <c r="W56" s="33">
        <f t="shared" si="17"/>
        <v>42682.15022</v>
      </c>
      <c r="X56" s="33">
        <f t="shared" si="8"/>
        <v>38541.66667</v>
      </c>
      <c r="Y56" s="34">
        <f t="shared" si="9"/>
        <v>-36</v>
      </c>
      <c r="Z56" s="70">
        <f t="shared" si="10"/>
        <v>2525.879831</v>
      </c>
      <c r="AA56" s="70">
        <f t="shared" si="23"/>
        <v>1041.666667</v>
      </c>
      <c r="AB56" s="70">
        <f t="shared" si="24"/>
        <v>1484.213164</v>
      </c>
      <c r="AC56" s="78">
        <f t="shared" si="25"/>
        <v>261458.3333</v>
      </c>
      <c r="AD56" s="68" t="str">
        <f t="shared" si="18"/>
        <v/>
      </c>
      <c r="AE56" s="70">
        <f t="shared" si="19"/>
        <v>0</v>
      </c>
      <c r="AF56" s="70" t="str">
        <f t="shared" si="20"/>
        <v/>
      </c>
      <c r="AG56" s="70" t="str">
        <f t="shared" si="21"/>
        <v/>
      </c>
      <c r="AH56" s="78" t="str">
        <f t="shared" si="22"/>
        <v/>
      </c>
    </row>
    <row r="57" hidden="1">
      <c r="B57" s="68">
        <f t="shared" si="11"/>
        <v>38</v>
      </c>
      <c r="C57" s="70">
        <f t="shared" si="12"/>
        <v>2519.990096</v>
      </c>
      <c r="D57" s="70">
        <f t="shared" si="13"/>
        <v>1041.666667</v>
      </c>
      <c r="E57" s="70">
        <f t="shared" si="14"/>
        <v>1478.323429</v>
      </c>
      <c r="F57" s="78">
        <f t="shared" si="15"/>
        <v>260416.6667</v>
      </c>
      <c r="G57" s="79"/>
      <c r="Q57" s="30"/>
      <c r="R57" s="30">
        <v>38.0</v>
      </c>
      <c r="S57" s="34">
        <f t="shared" si="5"/>
        <v>251</v>
      </c>
      <c r="T57" s="80">
        <f t="shared" si="6"/>
        <v>1265.476588</v>
      </c>
      <c r="U57" s="80">
        <f t="shared" si="7"/>
        <v>1041.666667</v>
      </c>
      <c r="V57" s="33">
        <f t="shared" si="16"/>
        <v>39583.33333</v>
      </c>
      <c r="W57" s="33">
        <f t="shared" si="17"/>
        <v>43947.6268</v>
      </c>
      <c r="X57" s="33">
        <f t="shared" si="8"/>
        <v>39583.33333</v>
      </c>
      <c r="Y57" s="34">
        <f t="shared" si="9"/>
        <v>-37</v>
      </c>
      <c r="Z57" s="70">
        <f t="shared" si="10"/>
        <v>2519.990096</v>
      </c>
      <c r="AA57" s="70">
        <f t="shared" si="23"/>
        <v>1041.666667</v>
      </c>
      <c r="AB57" s="70">
        <f t="shared" si="24"/>
        <v>1478.323429</v>
      </c>
      <c r="AC57" s="78">
        <f t="shared" si="25"/>
        <v>260416.6667</v>
      </c>
      <c r="AD57" s="68" t="str">
        <f t="shared" si="18"/>
        <v/>
      </c>
      <c r="AE57" s="70">
        <f t="shared" si="19"/>
        <v>0</v>
      </c>
      <c r="AF57" s="70" t="str">
        <f t="shared" si="20"/>
        <v/>
      </c>
      <c r="AG57" s="70" t="str">
        <f t="shared" si="21"/>
        <v/>
      </c>
      <c r="AH57" s="78" t="str">
        <f t="shared" si="22"/>
        <v/>
      </c>
    </row>
    <row r="58" hidden="1">
      <c r="B58" s="68">
        <f t="shared" si="11"/>
        <v>39</v>
      </c>
      <c r="C58" s="70">
        <f t="shared" si="12"/>
        <v>2514.100361</v>
      </c>
      <c r="D58" s="70">
        <f t="shared" si="13"/>
        <v>1041.666667</v>
      </c>
      <c r="E58" s="70">
        <f t="shared" si="14"/>
        <v>1472.433695</v>
      </c>
      <c r="F58" s="78">
        <f t="shared" si="15"/>
        <v>259375</v>
      </c>
      <c r="G58" s="79"/>
      <c r="Q58" s="30"/>
      <c r="R58" s="30">
        <v>39.0</v>
      </c>
      <c r="S58" s="34">
        <f t="shared" si="5"/>
        <v>250</v>
      </c>
      <c r="T58" s="80">
        <f t="shared" si="6"/>
        <v>1271.366323</v>
      </c>
      <c r="U58" s="80">
        <f t="shared" si="7"/>
        <v>1041.666667</v>
      </c>
      <c r="V58" s="33">
        <f t="shared" si="16"/>
        <v>40625</v>
      </c>
      <c r="W58" s="33">
        <f t="shared" si="17"/>
        <v>45218.99313</v>
      </c>
      <c r="X58" s="33">
        <f t="shared" si="8"/>
        <v>40625</v>
      </c>
      <c r="Y58" s="34">
        <f t="shared" si="9"/>
        <v>-38</v>
      </c>
      <c r="Z58" s="70">
        <f t="shared" si="10"/>
        <v>2514.100361</v>
      </c>
      <c r="AA58" s="70">
        <f t="shared" si="23"/>
        <v>1041.666667</v>
      </c>
      <c r="AB58" s="70">
        <f t="shared" si="24"/>
        <v>1472.433695</v>
      </c>
      <c r="AC58" s="78">
        <f t="shared" si="25"/>
        <v>259375</v>
      </c>
      <c r="AD58" s="68" t="str">
        <f t="shared" si="18"/>
        <v/>
      </c>
      <c r="AE58" s="70">
        <f t="shared" si="19"/>
        <v>0</v>
      </c>
      <c r="AF58" s="70" t="str">
        <f t="shared" si="20"/>
        <v/>
      </c>
      <c r="AG58" s="70" t="str">
        <f t="shared" si="21"/>
        <v/>
      </c>
      <c r="AH58" s="78" t="str">
        <f t="shared" si="22"/>
        <v/>
      </c>
    </row>
    <row r="59" hidden="1">
      <c r="B59" s="68">
        <f t="shared" si="11"/>
        <v>40</v>
      </c>
      <c r="C59" s="70">
        <f t="shared" si="12"/>
        <v>2508.210627</v>
      </c>
      <c r="D59" s="70">
        <f t="shared" si="13"/>
        <v>1041.666667</v>
      </c>
      <c r="E59" s="70">
        <f t="shared" si="14"/>
        <v>1466.54396</v>
      </c>
      <c r="F59" s="78">
        <f t="shared" si="15"/>
        <v>258333.3333</v>
      </c>
      <c r="G59" s="79"/>
      <c r="Q59" s="30"/>
      <c r="R59" s="30">
        <v>40.0</v>
      </c>
      <c r="S59" s="34">
        <f t="shared" si="5"/>
        <v>249</v>
      </c>
      <c r="T59" s="80">
        <f t="shared" si="6"/>
        <v>1277.256058</v>
      </c>
      <c r="U59" s="80">
        <f t="shared" si="7"/>
        <v>1041.666667</v>
      </c>
      <c r="V59" s="33">
        <f t="shared" si="16"/>
        <v>41666.66667</v>
      </c>
      <c r="W59" s="33">
        <f t="shared" si="17"/>
        <v>46496.24919</v>
      </c>
      <c r="X59" s="33">
        <f t="shared" si="8"/>
        <v>41666.66667</v>
      </c>
      <c r="Y59" s="34">
        <f t="shared" si="9"/>
        <v>-39</v>
      </c>
      <c r="Z59" s="70">
        <f t="shared" si="10"/>
        <v>2508.210627</v>
      </c>
      <c r="AA59" s="70">
        <f t="shared" si="23"/>
        <v>1041.666667</v>
      </c>
      <c r="AB59" s="70">
        <f t="shared" si="24"/>
        <v>1466.54396</v>
      </c>
      <c r="AC59" s="78">
        <f t="shared" si="25"/>
        <v>258333.3333</v>
      </c>
      <c r="AD59" s="68" t="str">
        <f t="shared" si="18"/>
        <v/>
      </c>
      <c r="AE59" s="70">
        <f t="shared" si="19"/>
        <v>0</v>
      </c>
      <c r="AF59" s="70" t="str">
        <f t="shared" si="20"/>
        <v/>
      </c>
      <c r="AG59" s="70" t="str">
        <f t="shared" si="21"/>
        <v/>
      </c>
      <c r="AH59" s="78" t="str">
        <f t="shared" si="22"/>
        <v/>
      </c>
    </row>
    <row r="60" hidden="1">
      <c r="B60" s="68">
        <f t="shared" si="11"/>
        <v>41</v>
      </c>
      <c r="C60" s="70">
        <f t="shared" si="12"/>
        <v>2502.320892</v>
      </c>
      <c r="D60" s="70">
        <f t="shared" si="13"/>
        <v>1041.666667</v>
      </c>
      <c r="E60" s="70">
        <f t="shared" si="14"/>
        <v>1460.654225</v>
      </c>
      <c r="F60" s="78">
        <f t="shared" si="15"/>
        <v>257291.6667</v>
      </c>
      <c r="G60" s="79"/>
      <c r="Q60" s="30"/>
      <c r="R60" s="30">
        <v>41.0</v>
      </c>
      <c r="S60" s="34">
        <f t="shared" si="5"/>
        <v>248</v>
      </c>
      <c r="T60" s="80">
        <f t="shared" si="6"/>
        <v>1283.145793</v>
      </c>
      <c r="U60" s="80">
        <f t="shared" si="7"/>
        <v>1041.666667</v>
      </c>
      <c r="V60" s="33">
        <f t="shared" si="16"/>
        <v>42708.33333</v>
      </c>
      <c r="W60" s="33">
        <f t="shared" si="17"/>
        <v>47779.39498</v>
      </c>
      <c r="X60" s="33">
        <f t="shared" si="8"/>
        <v>42708.33333</v>
      </c>
      <c r="Y60" s="34">
        <f t="shared" si="9"/>
        <v>-40</v>
      </c>
      <c r="Z60" s="70">
        <f t="shared" si="10"/>
        <v>2502.320892</v>
      </c>
      <c r="AA60" s="70">
        <f t="shared" si="23"/>
        <v>1041.666667</v>
      </c>
      <c r="AB60" s="70">
        <f t="shared" si="24"/>
        <v>1460.654225</v>
      </c>
      <c r="AC60" s="78">
        <f t="shared" si="25"/>
        <v>257291.6667</v>
      </c>
      <c r="AD60" s="68" t="str">
        <f t="shared" si="18"/>
        <v/>
      </c>
      <c r="AE60" s="70">
        <f t="shared" si="19"/>
        <v>0</v>
      </c>
      <c r="AF60" s="70" t="str">
        <f t="shared" si="20"/>
        <v/>
      </c>
      <c r="AG60" s="70" t="str">
        <f t="shared" si="21"/>
        <v/>
      </c>
      <c r="AH60" s="78" t="str">
        <f t="shared" si="22"/>
        <v/>
      </c>
    </row>
    <row r="61" hidden="1">
      <c r="B61" s="68">
        <f t="shared" si="11"/>
        <v>42</v>
      </c>
      <c r="C61" s="70">
        <f t="shared" si="12"/>
        <v>2496.431157</v>
      </c>
      <c r="D61" s="70">
        <f t="shared" si="13"/>
        <v>1041.666667</v>
      </c>
      <c r="E61" s="70">
        <f t="shared" si="14"/>
        <v>1454.76449</v>
      </c>
      <c r="F61" s="78">
        <f t="shared" si="15"/>
        <v>256250</v>
      </c>
      <c r="G61" s="79"/>
      <c r="Q61" s="30"/>
      <c r="R61" s="30">
        <v>42.0</v>
      </c>
      <c r="S61" s="34">
        <f t="shared" si="5"/>
        <v>247</v>
      </c>
      <c r="T61" s="80">
        <f t="shared" si="6"/>
        <v>1289.035527</v>
      </c>
      <c r="U61" s="80">
        <f t="shared" si="7"/>
        <v>1041.666667</v>
      </c>
      <c r="V61" s="33">
        <f t="shared" si="16"/>
        <v>43750</v>
      </c>
      <c r="W61" s="33">
        <f t="shared" si="17"/>
        <v>49068.43051</v>
      </c>
      <c r="X61" s="33">
        <f t="shared" si="8"/>
        <v>43750</v>
      </c>
      <c r="Y61" s="34">
        <f t="shared" si="9"/>
        <v>-41</v>
      </c>
      <c r="Z61" s="70">
        <f t="shared" si="10"/>
        <v>2496.431157</v>
      </c>
      <c r="AA61" s="70">
        <f t="shared" si="23"/>
        <v>1041.666667</v>
      </c>
      <c r="AB61" s="70">
        <f t="shared" si="24"/>
        <v>1454.76449</v>
      </c>
      <c r="AC61" s="78">
        <f t="shared" si="25"/>
        <v>256250</v>
      </c>
      <c r="AD61" s="68" t="str">
        <f t="shared" si="18"/>
        <v/>
      </c>
      <c r="AE61" s="70">
        <f t="shared" si="19"/>
        <v>0</v>
      </c>
      <c r="AF61" s="70" t="str">
        <f t="shared" si="20"/>
        <v/>
      </c>
      <c r="AG61" s="70" t="str">
        <f t="shared" si="21"/>
        <v/>
      </c>
      <c r="AH61" s="78" t="str">
        <f t="shared" si="22"/>
        <v/>
      </c>
    </row>
    <row r="62" hidden="1">
      <c r="B62" s="68">
        <f t="shared" si="11"/>
        <v>43</v>
      </c>
      <c r="C62" s="70">
        <f t="shared" si="12"/>
        <v>2490.541422</v>
      </c>
      <c r="D62" s="70">
        <f t="shared" si="13"/>
        <v>1041.666667</v>
      </c>
      <c r="E62" s="70">
        <f t="shared" si="14"/>
        <v>1448.874756</v>
      </c>
      <c r="F62" s="78">
        <f t="shared" si="15"/>
        <v>255208.3333</v>
      </c>
      <c r="G62" s="79"/>
      <c r="Q62" s="30"/>
      <c r="R62" s="30">
        <v>43.0</v>
      </c>
      <c r="S62" s="34">
        <f t="shared" si="5"/>
        <v>246</v>
      </c>
      <c r="T62" s="80">
        <f t="shared" si="6"/>
        <v>1294.925262</v>
      </c>
      <c r="U62" s="80">
        <f t="shared" si="7"/>
        <v>1041.666667</v>
      </c>
      <c r="V62" s="33">
        <f t="shared" si="16"/>
        <v>44791.66667</v>
      </c>
      <c r="W62" s="33">
        <f t="shared" si="17"/>
        <v>50363.35577</v>
      </c>
      <c r="X62" s="33">
        <f t="shared" si="8"/>
        <v>44791.66667</v>
      </c>
      <c r="Y62" s="34">
        <f t="shared" si="9"/>
        <v>-42</v>
      </c>
      <c r="Z62" s="70">
        <f t="shared" si="10"/>
        <v>2490.541422</v>
      </c>
      <c r="AA62" s="70">
        <f t="shared" si="23"/>
        <v>1041.666667</v>
      </c>
      <c r="AB62" s="70">
        <f t="shared" si="24"/>
        <v>1448.874756</v>
      </c>
      <c r="AC62" s="78">
        <f t="shared" si="25"/>
        <v>255208.3333</v>
      </c>
      <c r="AD62" s="68" t="str">
        <f t="shared" si="18"/>
        <v/>
      </c>
      <c r="AE62" s="70">
        <f t="shared" si="19"/>
        <v>0</v>
      </c>
      <c r="AF62" s="70" t="str">
        <f t="shared" si="20"/>
        <v/>
      </c>
      <c r="AG62" s="70" t="str">
        <f t="shared" si="21"/>
        <v/>
      </c>
      <c r="AH62" s="78" t="str">
        <f t="shared" si="22"/>
        <v/>
      </c>
    </row>
    <row r="63" hidden="1">
      <c r="B63" s="68">
        <f t="shared" si="11"/>
        <v>44</v>
      </c>
      <c r="C63" s="70">
        <f t="shared" si="12"/>
        <v>2484.651687</v>
      </c>
      <c r="D63" s="70">
        <f t="shared" si="13"/>
        <v>1041.666667</v>
      </c>
      <c r="E63" s="70">
        <f t="shared" si="14"/>
        <v>1442.985021</v>
      </c>
      <c r="F63" s="78">
        <f t="shared" si="15"/>
        <v>254166.6667</v>
      </c>
      <c r="G63" s="79"/>
      <c r="Q63" s="30"/>
      <c r="R63" s="30">
        <v>44.0</v>
      </c>
      <c r="S63" s="34">
        <f t="shared" si="5"/>
        <v>245</v>
      </c>
      <c r="T63" s="80">
        <f t="shared" si="6"/>
        <v>1300.814997</v>
      </c>
      <c r="U63" s="80">
        <f t="shared" si="7"/>
        <v>1041.666667</v>
      </c>
      <c r="V63" s="33">
        <f t="shared" si="16"/>
        <v>45833.33333</v>
      </c>
      <c r="W63" s="33">
        <f t="shared" si="17"/>
        <v>51664.17076</v>
      </c>
      <c r="X63" s="33">
        <f t="shared" si="8"/>
        <v>45833.33333</v>
      </c>
      <c r="Y63" s="34">
        <f t="shared" si="9"/>
        <v>-43</v>
      </c>
      <c r="Z63" s="70">
        <f t="shared" si="10"/>
        <v>2484.651687</v>
      </c>
      <c r="AA63" s="70">
        <f t="shared" si="23"/>
        <v>1041.666667</v>
      </c>
      <c r="AB63" s="70">
        <f t="shared" si="24"/>
        <v>1442.985021</v>
      </c>
      <c r="AC63" s="78">
        <f t="shared" si="25"/>
        <v>254166.6667</v>
      </c>
      <c r="AD63" s="68" t="str">
        <f t="shared" si="18"/>
        <v/>
      </c>
      <c r="AE63" s="70">
        <f t="shared" si="19"/>
        <v>0</v>
      </c>
      <c r="AF63" s="70" t="str">
        <f t="shared" si="20"/>
        <v/>
      </c>
      <c r="AG63" s="70" t="str">
        <f t="shared" si="21"/>
        <v/>
      </c>
      <c r="AH63" s="78" t="str">
        <f t="shared" si="22"/>
        <v/>
      </c>
    </row>
    <row r="64" hidden="1">
      <c r="B64" s="68">
        <f t="shared" si="11"/>
        <v>45</v>
      </c>
      <c r="C64" s="70">
        <f t="shared" si="12"/>
        <v>2478.761953</v>
      </c>
      <c r="D64" s="70">
        <f t="shared" si="13"/>
        <v>1041.666667</v>
      </c>
      <c r="E64" s="70">
        <f t="shared" si="14"/>
        <v>1437.095286</v>
      </c>
      <c r="F64" s="78">
        <f t="shared" si="15"/>
        <v>253125</v>
      </c>
      <c r="G64" s="79"/>
      <c r="Q64" s="30"/>
      <c r="R64" s="30">
        <v>45.0</v>
      </c>
      <c r="S64" s="34">
        <f t="shared" si="5"/>
        <v>244</v>
      </c>
      <c r="T64" s="80">
        <f t="shared" si="6"/>
        <v>1306.704732</v>
      </c>
      <c r="U64" s="80">
        <f t="shared" si="7"/>
        <v>1041.666667</v>
      </c>
      <c r="V64" s="33">
        <f t="shared" si="16"/>
        <v>46875</v>
      </c>
      <c r="W64" s="33">
        <f t="shared" si="17"/>
        <v>52970.8755</v>
      </c>
      <c r="X64" s="33">
        <f t="shared" si="8"/>
        <v>46875</v>
      </c>
      <c r="Y64" s="34">
        <f t="shared" si="9"/>
        <v>-44</v>
      </c>
      <c r="Z64" s="70">
        <f t="shared" si="10"/>
        <v>2478.761953</v>
      </c>
      <c r="AA64" s="70">
        <f t="shared" si="23"/>
        <v>1041.666667</v>
      </c>
      <c r="AB64" s="70">
        <f t="shared" si="24"/>
        <v>1437.095286</v>
      </c>
      <c r="AC64" s="78">
        <f t="shared" si="25"/>
        <v>253125</v>
      </c>
      <c r="AD64" s="68" t="str">
        <f t="shared" si="18"/>
        <v/>
      </c>
      <c r="AE64" s="70">
        <f t="shared" si="19"/>
        <v>0</v>
      </c>
      <c r="AF64" s="70" t="str">
        <f t="shared" si="20"/>
        <v/>
      </c>
      <c r="AG64" s="70" t="str">
        <f t="shared" si="21"/>
        <v/>
      </c>
      <c r="AH64" s="78" t="str">
        <f t="shared" si="22"/>
        <v/>
      </c>
    </row>
    <row r="65" hidden="1">
      <c r="B65" s="68">
        <f t="shared" si="11"/>
        <v>46</v>
      </c>
      <c r="C65" s="70">
        <f t="shared" si="12"/>
        <v>2472.872218</v>
      </c>
      <c r="D65" s="70">
        <f t="shared" si="13"/>
        <v>1041.666667</v>
      </c>
      <c r="E65" s="70">
        <f t="shared" si="14"/>
        <v>1431.205551</v>
      </c>
      <c r="F65" s="78">
        <f t="shared" si="15"/>
        <v>252083.3333</v>
      </c>
      <c r="G65" s="79"/>
      <c r="Q65" s="30"/>
      <c r="R65" s="30">
        <v>46.0</v>
      </c>
      <c r="S65" s="34">
        <f t="shared" si="5"/>
        <v>243</v>
      </c>
      <c r="T65" s="80">
        <f t="shared" si="6"/>
        <v>1312.594466</v>
      </c>
      <c r="U65" s="80">
        <f t="shared" si="7"/>
        <v>1041.666667</v>
      </c>
      <c r="V65" s="33">
        <f t="shared" si="16"/>
        <v>47916.66667</v>
      </c>
      <c r="W65" s="33">
        <f t="shared" si="17"/>
        <v>54283.46996</v>
      </c>
      <c r="X65" s="33">
        <f t="shared" si="8"/>
        <v>47916.66667</v>
      </c>
      <c r="Y65" s="34">
        <f t="shared" si="9"/>
        <v>-45</v>
      </c>
      <c r="Z65" s="70">
        <f t="shared" si="10"/>
        <v>2472.872218</v>
      </c>
      <c r="AA65" s="70">
        <f t="shared" si="23"/>
        <v>1041.666667</v>
      </c>
      <c r="AB65" s="70">
        <f t="shared" si="24"/>
        <v>1431.205551</v>
      </c>
      <c r="AC65" s="78">
        <f t="shared" si="25"/>
        <v>252083.3333</v>
      </c>
      <c r="AD65" s="68" t="str">
        <f t="shared" si="18"/>
        <v/>
      </c>
      <c r="AE65" s="70">
        <f t="shared" si="19"/>
        <v>0</v>
      </c>
      <c r="AF65" s="70" t="str">
        <f t="shared" si="20"/>
        <v/>
      </c>
      <c r="AG65" s="70" t="str">
        <f t="shared" si="21"/>
        <v/>
      </c>
      <c r="AH65" s="78" t="str">
        <f t="shared" si="22"/>
        <v/>
      </c>
    </row>
    <row r="66" hidden="1">
      <c r="B66" s="68">
        <f t="shared" si="11"/>
        <v>47</v>
      </c>
      <c r="C66" s="70">
        <f t="shared" si="12"/>
        <v>2466.982483</v>
      </c>
      <c r="D66" s="70">
        <f t="shared" si="13"/>
        <v>1041.666667</v>
      </c>
      <c r="E66" s="70">
        <f t="shared" si="14"/>
        <v>1425.315816</v>
      </c>
      <c r="F66" s="78">
        <f t="shared" si="15"/>
        <v>251041.6667</v>
      </c>
      <c r="G66" s="79"/>
      <c r="Q66" s="30"/>
      <c r="R66" s="30">
        <v>47.0</v>
      </c>
      <c r="S66" s="34">
        <f t="shared" si="5"/>
        <v>242</v>
      </c>
      <c r="T66" s="80">
        <f t="shared" si="6"/>
        <v>1318.484201</v>
      </c>
      <c r="U66" s="80">
        <f t="shared" si="7"/>
        <v>1041.666667</v>
      </c>
      <c r="V66" s="33">
        <f t="shared" si="16"/>
        <v>48958.33333</v>
      </c>
      <c r="W66" s="33">
        <f t="shared" si="17"/>
        <v>55601.95416</v>
      </c>
      <c r="X66" s="33">
        <f t="shared" si="8"/>
        <v>48958.33333</v>
      </c>
      <c r="Y66" s="34">
        <f t="shared" si="9"/>
        <v>-46</v>
      </c>
      <c r="Z66" s="70">
        <f t="shared" si="10"/>
        <v>2466.982483</v>
      </c>
      <c r="AA66" s="70">
        <f t="shared" si="23"/>
        <v>1041.666667</v>
      </c>
      <c r="AB66" s="70">
        <f t="shared" si="24"/>
        <v>1425.315816</v>
      </c>
      <c r="AC66" s="78">
        <f t="shared" si="25"/>
        <v>251041.6667</v>
      </c>
      <c r="AD66" s="68" t="str">
        <f t="shared" si="18"/>
        <v/>
      </c>
      <c r="AE66" s="70">
        <f t="shared" si="19"/>
        <v>0</v>
      </c>
      <c r="AF66" s="70" t="str">
        <f t="shared" si="20"/>
        <v/>
      </c>
      <c r="AG66" s="70" t="str">
        <f t="shared" si="21"/>
        <v/>
      </c>
      <c r="AH66" s="78" t="str">
        <f t="shared" si="22"/>
        <v/>
      </c>
    </row>
    <row r="67" hidden="1">
      <c r="B67" s="68">
        <f t="shared" si="11"/>
        <v>48</v>
      </c>
      <c r="C67" s="70">
        <f t="shared" si="12"/>
        <v>2461.092748</v>
      </c>
      <c r="D67" s="70">
        <f t="shared" si="13"/>
        <v>1041.666667</v>
      </c>
      <c r="E67" s="70">
        <f t="shared" si="14"/>
        <v>1419.426082</v>
      </c>
      <c r="F67" s="78">
        <f t="shared" si="15"/>
        <v>250000</v>
      </c>
      <c r="G67" s="79"/>
      <c r="Q67" s="30"/>
      <c r="R67" s="30">
        <v>48.0</v>
      </c>
      <c r="S67" s="34">
        <f t="shared" si="5"/>
        <v>241</v>
      </c>
      <c r="T67" s="80">
        <f t="shared" si="6"/>
        <v>1324.373936</v>
      </c>
      <c r="U67" s="80">
        <f t="shared" si="7"/>
        <v>1041.666667</v>
      </c>
      <c r="V67" s="33">
        <f t="shared" si="16"/>
        <v>50000</v>
      </c>
      <c r="W67" s="33">
        <f t="shared" si="17"/>
        <v>56926.3281</v>
      </c>
      <c r="X67" s="33">
        <f t="shared" si="8"/>
        <v>50000</v>
      </c>
      <c r="Y67" s="34">
        <f t="shared" si="9"/>
        <v>-47</v>
      </c>
      <c r="Z67" s="70">
        <f t="shared" si="10"/>
        <v>2461.092748</v>
      </c>
      <c r="AA67" s="70">
        <f t="shared" si="23"/>
        <v>1041.666667</v>
      </c>
      <c r="AB67" s="70">
        <f t="shared" si="24"/>
        <v>1419.426082</v>
      </c>
      <c r="AC67" s="78">
        <f t="shared" si="25"/>
        <v>250000</v>
      </c>
      <c r="AD67" s="68" t="str">
        <f t="shared" si="18"/>
        <v/>
      </c>
      <c r="AE67" s="70">
        <f t="shared" si="19"/>
        <v>0</v>
      </c>
      <c r="AF67" s="70" t="str">
        <f t="shared" si="20"/>
        <v/>
      </c>
      <c r="AG67" s="70" t="str">
        <f t="shared" si="21"/>
        <v/>
      </c>
      <c r="AH67" s="78" t="str">
        <f t="shared" si="22"/>
        <v/>
      </c>
    </row>
    <row r="68" hidden="1">
      <c r="B68" s="68">
        <f t="shared" si="11"/>
        <v>49</v>
      </c>
      <c r="C68" s="70">
        <f t="shared" si="12"/>
        <v>2455.203014</v>
      </c>
      <c r="D68" s="70">
        <f t="shared" si="13"/>
        <v>1041.666667</v>
      </c>
      <c r="E68" s="70">
        <f t="shared" si="14"/>
        <v>1413.536347</v>
      </c>
      <c r="F68" s="78">
        <f t="shared" si="15"/>
        <v>248958.3333</v>
      </c>
      <c r="G68" s="79"/>
      <c r="Q68" s="30"/>
      <c r="R68" s="30">
        <v>49.0</v>
      </c>
      <c r="S68" s="34">
        <f t="shared" si="5"/>
        <v>240</v>
      </c>
      <c r="T68" s="80">
        <f t="shared" si="6"/>
        <v>1330.263671</v>
      </c>
      <c r="U68" s="80">
        <f t="shared" si="7"/>
        <v>1041.666667</v>
      </c>
      <c r="V68" s="33">
        <f t="shared" si="16"/>
        <v>51041.66667</v>
      </c>
      <c r="W68" s="33">
        <f t="shared" si="17"/>
        <v>58256.59177</v>
      </c>
      <c r="X68" s="33">
        <f t="shared" si="8"/>
        <v>51041.66667</v>
      </c>
      <c r="Y68" s="34">
        <f t="shared" si="9"/>
        <v>-48</v>
      </c>
      <c r="Z68" s="70">
        <f t="shared" si="10"/>
        <v>2455.203014</v>
      </c>
      <c r="AA68" s="70">
        <f t="shared" si="23"/>
        <v>1041.666667</v>
      </c>
      <c r="AB68" s="70">
        <f t="shared" si="24"/>
        <v>1413.536347</v>
      </c>
      <c r="AC68" s="78">
        <f t="shared" si="25"/>
        <v>248958.3333</v>
      </c>
      <c r="AD68" s="68" t="str">
        <f t="shared" si="18"/>
        <v/>
      </c>
      <c r="AE68" s="70">
        <f t="shared" si="19"/>
        <v>0</v>
      </c>
      <c r="AF68" s="70" t="str">
        <f t="shared" si="20"/>
        <v/>
      </c>
      <c r="AG68" s="70" t="str">
        <f t="shared" si="21"/>
        <v/>
      </c>
      <c r="AH68" s="78" t="str">
        <f t="shared" si="22"/>
        <v/>
      </c>
    </row>
    <row r="69" hidden="1">
      <c r="B69" s="68">
        <f t="shared" si="11"/>
        <v>50</v>
      </c>
      <c r="C69" s="70">
        <f t="shared" si="12"/>
        <v>2449.313279</v>
      </c>
      <c r="D69" s="70">
        <f t="shared" si="13"/>
        <v>1041.666667</v>
      </c>
      <c r="E69" s="70">
        <f t="shared" si="14"/>
        <v>1407.646612</v>
      </c>
      <c r="F69" s="78">
        <f t="shared" si="15"/>
        <v>247916.6667</v>
      </c>
      <c r="G69" s="79"/>
      <c r="Q69" s="30"/>
      <c r="R69" s="30">
        <v>50.0</v>
      </c>
      <c r="S69" s="34">
        <f t="shared" si="5"/>
        <v>239</v>
      </c>
      <c r="T69" s="80">
        <f t="shared" si="6"/>
        <v>1336.153406</v>
      </c>
      <c r="U69" s="80">
        <f t="shared" si="7"/>
        <v>1041.666667</v>
      </c>
      <c r="V69" s="33">
        <f t="shared" si="16"/>
        <v>52083.33333</v>
      </c>
      <c r="W69" s="33">
        <f t="shared" si="17"/>
        <v>59592.74518</v>
      </c>
      <c r="X69" s="33">
        <f t="shared" si="8"/>
        <v>52083.33333</v>
      </c>
      <c r="Y69" s="34">
        <f t="shared" si="9"/>
        <v>-49</v>
      </c>
      <c r="Z69" s="70">
        <f t="shared" si="10"/>
        <v>2449.313279</v>
      </c>
      <c r="AA69" s="70">
        <f t="shared" si="23"/>
        <v>1041.666667</v>
      </c>
      <c r="AB69" s="70">
        <f t="shared" si="24"/>
        <v>1407.646612</v>
      </c>
      <c r="AC69" s="78">
        <f t="shared" si="25"/>
        <v>247916.6667</v>
      </c>
      <c r="AD69" s="68" t="str">
        <f t="shared" si="18"/>
        <v/>
      </c>
      <c r="AE69" s="70">
        <f t="shared" si="19"/>
        <v>0</v>
      </c>
      <c r="AF69" s="70" t="str">
        <f t="shared" si="20"/>
        <v/>
      </c>
      <c r="AG69" s="70" t="str">
        <f t="shared" si="21"/>
        <v/>
      </c>
      <c r="AH69" s="78" t="str">
        <f t="shared" si="22"/>
        <v/>
      </c>
    </row>
    <row r="70" hidden="1">
      <c r="B70" s="68">
        <f t="shared" si="11"/>
        <v>51</v>
      </c>
      <c r="C70" s="70">
        <f t="shared" si="12"/>
        <v>2443.423544</v>
      </c>
      <c r="D70" s="70">
        <f t="shared" si="13"/>
        <v>1041.666667</v>
      </c>
      <c r="E70" s="70">
        <f t="shared" si="14"/>
        <v>1401.756877</v>
      </c>
      <c r="F70" s="78">
        <f t="shared" si="15"/>
        <v>246875</v>
      </c>
      <c r="G70" s="79"/>
      <c r="Q70" s="30"/>
      <c r="R70" s="30">
        <v>51.0</v>
      </c>
      <c r="S70" s="34">
        <f t="shared" si="5"/>
        <v>238</v>
      </c>
      <c r="T70" s="80">
        <f t="shared" si="6"/>
        <v>1342.04314</v>
      </c>
      <c r="U70" s="80">
        <f t="shared" si="7"/>
        <v>1041.666667</v>
      </c>
      <c r="V70" s="33">
        <f t="shared" si="16"/>
        <v>53125</v>
      </c>
      <c r="W70" s="33">
        <f t="shared" si="17"/>
        <v>60934.78832</v>
      </c>
      <c r="X70" s="33">
        <f t="shared" si="8"/>
        <v>53125</v>
      </c>
      <c r="Y70" s="34">
        <f t="shared" si="9"/>
        <v>-50</v>
      </c>
      <c r="Z70" s="70">
        <f t="shared" si="10"/>
        <v>2443.423544</v>
      </c>
      <c r="AA70" s="70">
        <f t="shared" si="23"/>
        <v>1041.666667</v>
      </c>
      <c r="AB70" s="70">
        <f t="shared" si="24"/>
        <v>1401.756877</v>
      </c>
      <c r="AC70" s="78">
        <f t="shared" si="25"/>
        <v>246875</v>
      </c>
      <c r="AD70" s="68" t="str">
        <f t="shared" si="18"/>
        <v/>
      </c>
      <c r="AE70" s="70">
        <f t="shared" si="19"/>
        <v>0</v>
      </c>
      <c r="AF70" s="70" t="str">
        <f t="shared" si="20"/>
        <v/>
      </c>
      <c r="AG70" s="70" t="str">
        <f t="shared" si="21"/>
        <v/>
      </c>
      <c r="AH70" s="78" t="str">
        <f t="shared" si="22"/>
        <v/>
      </c>
    </row>
    <row r="71" hidden="1">
      <c r="B71" s="68">
        <f t="shared" si="11"/>
        <v>52</v>
      </c>
      <c r="C71" s="70">
        <f t="shared" si="12"/>
        <v>2437.533809</v>
      </c>
      <c r="D71" s="70">
        <f t="shared" si="13"/>
        <v>1041.666667</v>
      </c>
      <c r="E71" s="70">
        <f t="shared" si="14"/>
        <v>1395.867143</v>
      </c>
      <c r="F71" s="78">
        <f t="shared" si="15"/>
        <v>245833.3333</v>
      </c>
      <c r="G71" s="79"/>
      <c r="Q71" s="30"/>
      <c r="R71" s="30">
        <v>52.0</v>
      </c>
      <c r="S71" s="34">
        <f t="shared" si="5"/>
        <v>237</v>
      </c>
      <c r="T71" s="80">
        <f t="shared" si="6"/>
        <v>1347.932875</v>
      </c>
      <c r="U71" s="80">
        <f t="shared" si="7"/>
        <v>1041.666667</v>
      </c>
      <c r="V71" s="33">
        <f t="shared" si="16"/>
        <v>54166.66667</v>
      </c>
      <c r="W71" s="33">
        <f t="shared" si="17"/>
        <v>62282.72119</v>
      </c>
      <c r="X71" s="33">
        <f t="shared" si="8"/>
        <v>54166.66667</v>
      </c>
      <c r="Y71" s="34">
        <f t="shared" si="9"/>
        <v>-51</v>
      </c>
      <c r="Z71" s="70">
        <f t="shared" si="10"/>
        <v>2437.533809</v>
      </c>
      <c r="AA71" s="70">
        <f t="shared" si="23"/>
        <v>1041.666667</v>
      </c>
      <c r="AB71" s="70">
        <f t="shared" si="24"/>
        <v>1395.867143</v>
      </c>
      <c r="AC71" s="78">
        <f t="shared" si="25"/>
        <v>245833.3333</v>
      </c>
      <c r="AD71" s="68" t="str">
        <f t="shared" si="18"/>
        <v/>
      </c>
      <c r="AE71" s="70">
        <f t="shared" si="19"/>
        <v>0</v>
      </c>
      <c r="AF71" s="70" t="str">
        <f t="shared" si="20"/>
        <v/>
      </c>
      <c r="AG71" s="70" t="str">
        <f t="shared" si="21"/>
        <v/>
      </c>
      <c r="AH71" s="78" t="str">
        <f t="shared" si="22"/>
        <v/>
      </c>
    </row>
    <row r="72" hidden="1">
      <c r="B72" s="68">
        <f t="shared" si="11"/>
        <v>53</v>
      </c>
      <c r="C72" s="70">
        <f t="shared" si="12"/>
        <v>2431.644074</v>
      </c>
      <c r="D72" s="70">
        <f t="shared" si="13"/>
        <v>1041.666667</v>
      </c>
      <c r="E72" s="70">
        <f t="shared" si="14"/>
        <v>1389.977408</v>
      </c>
      <c r="F72" s="78">
        <f t="shared" si="15"/>
        <v>244791.6667</v>
      </c>
      <c r="G72" s="79"/>
      <c r="Q72" s="30"/>
      <c r="R72" s="30">
        <v>53.0</v>
      </c>
      <c r="S72" s="34">
        <f t="shared" si="5"/>
        <v>236</v>
      </c>
      <c r="T72" s="80">
        <f t="shared" si="6"/>
        <v>1353.82261</v>
      </c>
      <c r="U72" s="80">
        <f t="shared" si="7"/>
        <v>1041.666667</v>
      </c>
      <c r="V72" s="33">
        <f t="shared" si="16"/>
        <v>55208.33333</v>
      </c>
      <c r="W72" s="33">
        <f t="shared" si="17"/>
        <v>63636.5438</v>
      </c>
      <c r="X72" s="33">
        <f t="shared" si="8"/>
        <v>55208.33333</v>
      </c>
      <c r="Y72" s="34">
        <f t="shared" si="9"/>
        <v>-52</v>
      </c>
      <c r="Z72" s="70">
        <f t="shared" si="10"/>
        <v>2431.644074</v>
      </c>
      <c r="AA72" s="70">
        <f t="shared" si="23"/>
        <v>1041.666667</v>
      </c>
      <c r="AB72" s="70">
        <f t="shared" si="24"/>
        <v>1389.977408</v>
      </c>
      <c r="AC72" s="78">
        <f t="shared" si="25"/>
        <v>244791.6667</v>
      </c>
      <c r="AD72" s="68" t="str">
        <f t="shared" si="18"/>
        <v/>
      </c>
      <c r="AE72" s="70">
        <f t="shared" si="19"/>
        <v>0</v>
      </c>
      <c r="AF72" s="70" t="str">
        <f t="shared" si="20"/>
        <v/>
      </c>
      <c r="AG72" s="70" t="str">
        <f t="shared" si="21"/>
        <v/>
      </c>
      <c r="AH72" s="78" t="str">
        <f t="shared" si="22"/>
        <v/>
      </c>
    </row>
    <row r="73" hidden="1">
      <c r="B73" s="68">
        <f t="shared" si="11"/>
        <v>54</v>
      </c>
      <c r="C73" s="70">
        <f t="shared" si="12"/>
        <v>2425.75434</v>
      </c>
      <c r="D73" s="70">
        <f t="shared" si="13"/>
        <v>1041.666667</v>
      </c>
      <c r="E73" s="70">
        <f t="shared" si="14"/>
        <v>1384.087673</v>
      </c>
      <c r="F73" s="78">
        <f t="shared" si="15"/>
        <v>243750</v>
      </c>
      <c r="G73" s="79"/>
      <c r="Q73" s="30"/>
      <c r="R73" s="30">
        <v>54.0</v>
      </c>
      <c r="S73" s="34">
        <f t="shared" si="5"/>
        <v>235</v>
      </c>
      <c r="T73" s="80">
        <f t="shared" si="6"/>
        <v>1359.712345</v>
      </c>
      <c r="U73" s="80">
        <f t="shared" si="7"/>
        <v>1041.666667</v>
      </c>
      <c r="V73" s="33">
        <f t="shared" si="16"/>
        <v>56250</v>
      </c>
      <c r="W73" s="33">
        <f t="shared" si="17"/>
        <v>64996.25615</v>
      </c>
      <c r="X73" s="33">
        <f t="shared" si="8"/>
        <v>56250</v>
      </c>
      <c r="Y73" s="34">
        <f t="shared" si="9"/>
        <v>-53</v>
      </c>
      <c r="Z73" s="70">
        <f t="shared" si="10"/>
        <v>2425.75434</v>
      </c>
      <c r="AA73" s="70">
        <f t="shared" si="23"/>
        <v>1041.666667</v>
      </c>
      <c r="AB73" s="70">
        <f t="shared" si="24"/>
        <v>1384.087673</v>
      </c>
      <c r="AC73" s="78">
        <f t="shared" si="25"/>
        <v>243750</v>
      </c>
      <c r="AD73" s="68" t="str">
        <f t="shared" si="18"/>
        <v/>
      </c>
      <c r="AE73" s="70">
        <f t="shared" si="19"/>
        <v>0</v>
      </c>
      <c r="AF73" s="70" t="str">
        <f t="shared" si="20"/>
        <v/>
      </c>
      <c r="AG73" s="70" t="str">
        <f t="shared" si="21"/>
        <v/>
      </c>
      <c r="AH73" s="78" t="str">
        <f t="shared" si="22"/>
        <v/>
      </c>
    </row>
    <row r="74" hidden="1">
      <c r="B74" s="68">
        <f t="shared" si="11"/>
        <v>55</v>
      </c>
      <c r="C74" s="70">
        <f t="shared" si="12"/>
        <v>2419.864605</v>
      </c>
      <c r="D74" s="70">
        <f t="shared" si="13"/>
        <v>1041.666667</v>
      </c>
      <c r="E74" s="70">
        <f t="shared" si="14"/>
        <v>1378.197938</v>
      </c>
      <c r="F74" s="78">
        <f t="shared" si="15"/>
        <v>242708.3333</v>
      </c>
      <c r="G74" s="79"/>
      <c r="Q74" s="30"/>
      <c r="R74" s="30">
        <v>55.0</v>
      </c>
      <c r="S74" s="34">
        <f t="shared" si="5"/>
        <v>234</v>
      </c>
      <c r="T74" s="80">
        <f t="shared" si="6"/>
        <v>1365.602079</v>
      </c>
      <c r="U74" s="80">
        <f t="shared" si="7"/>
        <v>1041.666667</v>
      </c>
      <c r="V74" s="33">
        <f t="shared" si="16"/>
        <v>57291.66667</v>
      </c>
      <c r="W74" s="33">
        <f t="shared" si="17"/>
        <v>66361.85823</v>
      </c>
      <c r="X74" s="33">
        <f t="shared" si="8"/>
        <v>57291.66667</v>
      </c>
      <c r="Y74" s="34">
        <f t="shared" si="9"/>
        <v>-54</v>
      </c>
      <c r="Z74" s="70">
        <f t="shared" si="10"/>
        <v>2419.864605</v>
      </c>
      <c r="AA74" s="70">
        <f t="shared" si="23"/>
        <v>1041.666667</v>
      </c>
      <c r="AB74" s="70">
        <f t="shared" si="24"/>
        <v>1378.197938</v>
      </c>
      <c r="AC74" s="78">
        <f t="shared" si="25"/>
        <v>242708.3333</v>
      </c>
      <c r="AD74" s="68" t="str">
        <f t="shared" si="18"/>
        <v/>
      </c>
      <c r="AE74" s="70">
        <f t="shared" si="19"/>
        <v>0</v>
      </c>
      <c r="AF74" s="70" t="str">
        <f t="shared" si="20"/>
        <v/>
      </c>
      <c r="AG74" s="70" t="str">
        <f t="shared" si="21"/>
        <v/>
      </c>
      <c r="AH74" s="78" t="str">
        <f t="shared" si="22"/>
        <v/>
      </c>
    </row>
    <row r="75" hidden="1">
      <c r="B75" s="68">
        <f t="shared" si="11"/>
        <v>56</v>
      </c>
      <c r="C75" s="70">
        <f t="shared" si="12"/>
        <v>2413.97487</v>
      </c>
      <c r="D75" s="70">
        <f t="shared" si="13"/>
        <v>1041.666667</v>
      </c>
      <c r="E75" s="70">
        <f t="shared" si="14"/>
        <v>1372.308203</v>
      </c>
      <c r="F75" s="78">
        <f t="shared" si="15"/>
        <v>241666.6667</v>
      </c>
      <c r="G75" s="79"/>
      <c r="Q75" s="30"/>
      <c r="R75" s="30">
        <v>56.0</v>
      </c>
      <c r="S75" s="34">
        <f t="shared" si="5"/>
        <v>233</v>
      </c>
      <c r="T75" s="80">
        <f t="shared" si="6"/>
        <v>1371.491814</v>
      </c>
      <c r="U75" s="80">
        <f t="shared" si="7"/>
        <v>1041.666667</v>
      </c>
      <c r="V75" s="33">
        <f t="shared" si="16"/>
        <v>58333.33333</v>
      </c>
      <c r="W75" s="33">
        <f t="shared" si="17"/>
        <v>67733.35004</v>
      </c>
      <c r="X75" s="33">
        <f t="shared" si="8"/>
        <v>58333.33333</v>
      </c>
      <c r="Y75" s="34">
        <f t="shared" si="9"/>
        <v>-55</v>
      </c>
      <c r="Z75" s="70">
        <f t="shared" si="10"/>
        <v>2413.97487</v>
      </c>
      <c r="AA75" s="70">
        <f t="shared" si="23"/>
        <v>1041.666667</v>
      </c>
      <c r="AB75" s="70">
        <f t="shared" si="24"/>
        <v>1372.308203</v>
      </c>
      <c r="AC75" s="78">
        <f t="shared" si="25"/>
        <v>241666.6667</v>
      </c>
      <c r="AD75" s="68" t="str">
        <f t="shared" si="18"/>
        <v/>
      </c>
      <c r="AE75" s="70">
        <f t="shared" si="19"/>
        <v>0</v>
      </c>
      <c r="AF75" s="70" t="str">
        <f t="shared" si="20"/>
        <v/>
      </c>
      <c r="AG75" s="70" t="str">
        <f t="shared" si="21"/>
        <v/>
      </c>
      <c r="AH75" s="78" t="str">
        <f t="shared" si="22"/>
        <v/>
      </c>
    </row>
    <row r="76" hidden="1">
      <c r="B76" s="68">
        <f t="shared" si="11"/>
        <v>57</v>
      </c>
      <c r="C76" s="70">
        <f t="shared" si="12"/>
        <v>2408.085135</v>
      </c>
      <c r="D76" s="70">
        <f t="shared" si="13"/>
        <v>1041.666667</v>
      </c>
      <c r="E76" s="70">
        <f t="shared" si="14"/>
        <v>1366.418469</v>
      </c>
      <c r="F76" s="78">
        <f t="shared" si="15"/>
        <v>240625</v>
      </c>
      <c r="G76" s="79"/>
      <c r="Q76" s="30"/>
      <c r="R76" s="30">
        <v>57.0</v>
      </c>
      <c r="S76" s="34">
        <f t="shared" si="5"/>
        <v>232</v>
      </c>
      <c r="T76" s="80">
        <f t="shared" si="6"/>
        <v>1377.381549</v>
      </c>
      <c r="U76" s="80">
        <f t="shared" si="7"/>
        <v>1041.666667</v>
      </c>
      <c r="V76" s="33">
        <f t="shared" si="16"/>
        <v>59375</v>
      </c>
      <c r="W76" s="33">
        <f t="shared" si="17"/>
        <v>69110.73159</v>
      </c>
      <c r="X76" s="33">
        <f t="shared" si="8"/>
        <v>59375</v>
      </c>
      <c r="Y76" s="34">
        <f t="shared" si="9"/>
        <v>-56</v>
      </c>
      <c r="Z76" s="70">
        <f t="shared" si="10"/>
        <v>2408.085135</v>
      </c>
      <c r="AA76" s="70">
        <f t="shared" si="23"/>
        <v>1041.666667</v>
      </c>
      <c r="AB76" s="70">
        <f t="shared" si="24"/>
        <v>1366.418469</v>
      </c>
      <c r="AC76" s="78">
        <f t="shared" si="25"/>
        <v>240625</v>
      </c>
      <c r="AD76" s="68" t="str">
        <f t="shared" si="18"/>
        <v/>
      </c>
      <c r="AE76" s="70">
        <f t="shared" si="19"/>
        <v>0</v>
      </c>
      <c r="AF76" s="70" t="str">
        <f t="shared" si="20"/>
        <v/>
      </c>
      <c r="AG76" s="70" t="str">
        <f t="shared" si="21"/>
        <v/>
      </c>
      <c r="AH76" s="78" t="str">
        <f t="shared" si="22"/>
        <v/>
      </c>
    </row>
    <row r="77" hidden="1">
      <c r="B77" s="68">
        <f t="shared" si="11"/>
        <v>58</v>
      </c>
      <c r="C77" s="70">
        <f t="shared" si="12"/>
        <v>2402.195401</v>
      </c>
      <c r="D77" s="70">
        <f t="shared" si="13"/>
        <v>1041.666667</v>
      </c>
      <c r="E77" s="70">
        <f t="shared" si="14"/>
        <v>1360.528734</v>
      </c>
      <c r="F77" s="78">
        <f t="shared" si="15"/>
        <v>239583.3333</v>
      </c>
      <c r="G77" s="79"/>
      <c r="Q77" s="30"/>
      <c r="R77" s="30">
        <v>58.0</v>
      </c>
      <c r="S77" s="34">
        <f t="shared" si="5"/>
        <v>231</v>
      </c>
      <c r="T77" s="80">
        <f t="shared" si="6"/>
        <v>1383.271284</v>
      </c>
      <c r="U77" s="80">
        <f t="shared" si="7"/>
        <v>1041.666667</v>
      </c>
      <c r="V77" s="33">
        <f t="shared" si="16"/>
        <v>60416.66667</v>
      </c>
      <c r="W77" s="33">
        <f t="shared" si="17"/>
        <v>70494.00287</v>
      </c>
      <c r="X77" s="33">
        <f t="shared" si="8"/>
        <v>60416.66667</v>
      </c>
      <c r="Y77" s="34">
        <f t="shared" si="9"/>
        <v>-57</v>
      </c>
      <c r="Z77" s="70">
        <f t="shared" si="10"/>
        <v>2402.195401</v>
      </c>
      <c r="AA77" s="70">
        <f t="shared" si="23"/>
        <v>1041.666667</v>
      </c>
      <c r="AB77" s="70">
        <f t="shared" si="24"/>
        <v>1360.528734</v>
      </c>
      <c r="AC77" s="78">
        <f t="shared" si="25"/>
        <v>239583.3333</v>
      </c>
      <c r="AD77" s="68" t="str">
        <f t="shared" si="18"/>
        <v/>
      </c>
      <c r="AE77" s="70">
        <f t="shared" si="19"/>
        <v>0</v>
      </c>
      <c r="AF77" s="70" t="str">
        <f t="shared" si="20"/>
        <v/>
      </c>
      <c r="AG77" s="70" t="str">
        <f t="shared" si="21"/>
        <v/>
      </c>
      <c r="AH77" s="78" t="str">
        <f t="shared" si="22"/>
        <v/>
      </c>
    </row>
    <row r="78" hidden="1">
      <c r="B78" s="68">
        <f t="shared" si="11"/>
        <v>59</v>
      </c>
      <c r="C78" s="70">
        <f t="shared" si="12"/>
        <v>2396.305666</v>
      </c>
      <c r="D78" s="70">
        <f t="shared" si="13"/>
        <v>1041.666667</v>
      </c>
      <c r="E78" s="70">
        <f t="shared" si="14"/>
        <v>1354.638999</v>
      </c>
      <c r="F78" s="78">
        <f t="shared" si="15"/>
        <v>238541.6667</v>
      </c>
      <c r="G78" s="79"/>
      <c r="Q78" s="30"/>
      <c r="R78" s="30">
        <v>59.0</v>
      </c>
      <c r="S78" s="34">
        <f t="shared" si="5"/>
        <v>230</v>
      </c>
      <c r="T78" s="80">
        <f t="shared" si="6"/>
        <v>1389.161019</v>
      </c>
      <c r="U78" s="80">
        <f t="shared" si="7"/>
        <v>1041.666667</v>
      </c>
      <c r="V78" s="33">
        <f t="shared" si="16"/>
        <v>61458.33333</v>
      </c>
      <c r="W78" s="33">
        <f t="shared" si="17"/>
        <v>71883.16389</v>
      </c>
      <c r="X78" s="33">
        <f t="shared" si="8"/>
        <v>61458.33333</v>
      </c>
      <c r="Y78" s="34">
        <f t="shared" si="9"/>
        <v>-58</v>
      </c>
      <c r="Z78" s="70">
        <f t="shared" si="10"/>
        <v>2396.305666</v>
      </c>
      <c r="AA78" s="70">
        <f t="shared" si="23"/>
        <v>1041.666667</v>
      </c>
      <c r="AB78" s="70">
        <f t="shared" si="24"/>
        <v>1354.638999</v>
      </c>
      <c r="AC78" s="78">
        <f t="shared" si="25"/>
        <v>238541.6667</v>
      </c>
      <c r="AD78" s="68" t="str">
        <f t="shared" si="18"/>
        <v/>
      </c>
      <c r="AE78" s="70">
        <f t="shared" si="19"/>
        <v>0</v>
      </c>
      <c r="AF78" s="70" t="str">
        <f t="shared" si="20"/>
        <v/>
      </c>
      <c r="AG78" s="70" t="str">
        <f t="shared" si="21"/>
        <v/>
      </c>
      <c r="AH78" s="78" t="str">
        <f t="shared" si="22"/>
        <v/>
      </c>
    </row>
    <row r="79" hidden="1">
      <c r="B79" s="68">
        <f t="shared" si="11"/>
        <v>60</v>
      </c>
      <c r="C79" s="70">
        <f t="shared" si="12"/>
        <v>2390.415931</v>
      </c>
      <c r="D79" s="70">
        <f t="shared" si="13"/>
        <v>1041.666667</v>
      </c>
      <c r="E79" s="70">
        <f t="shared" si="14"/>
        <v>1348.749264</v>
      </c>
      <c r="F79" s="78">
        <f t="shared" si="15"/>
        <v>237500</v>
      </c>
      <c r="G79" s="79"/>
      <c r="Q79" s="30"/>
      <c r="R79" s="30">
        <v>60.0</v>
      </c>
      <c r="S79" s="34">
        <f t="shared" si="5"/>
        <v>229</v>
      </c>
      <c r="T79" s="80">
        <f t="shared" si="6"/>
        <v>1395.050753</v>
      </c>
      <c r="U79" s="80">
        <f t="shared" si="7"/>
        <v>1041.666667</v>
      </c>
      <c r="V79" s="33">
        <f t="shared" si="16"/>
        <v>62500</v>
      </c>
      <c r="W79" s="33">
        <f t="shared" si="17"/>
        <v>73278.21464</v>
      </c>
      <c r="X79" s="33">
        <f t="shared" si="8"/>
        <v>62500</v>
      </c>
      <c r="Y79" s="34">
        <f t="shared" si="9"/>
        <v>-59</v>
      </c>
      <c r="Z79" s="70">
        <f t="shared" si="10"/>
        <v>2390.415931</v>
      </c>
      <c r="AA79" s="70">
        <f t="shared" si="23"/>
        <v>1041.666667</v>
      </c>
      <c r="AB79" s="70">
        <f t="shared" si="24"/>
        <v>1348.749264</v>
      </c>
      <c r="AC79" s="78">
        <f t="shared" si="25"/>
        <v>237500</v>
      </c>
      <c r="AD79" s="68" t="str">
        <f t="shared" si="18"/>
        <v/>
      </c>
      <c r="AE79" s="70">
        <f t="shared" si="19"/>
        <v>0</v>
      </c>
      <c r="AF79" s="70" t="str">
        <f t="shared" si="20"/>
        <v/>
      </c>
      <c r="AG79" s="70" t="str">
        <f t="shared" si="21"/>
        <v/>
      </c>
      <c r="AH79" s="78" t="str">
        <f t="shared" si="22"/>
        <v/>
      </c>
    </row>
    <row r="80" hidden="1">
      <c r="B80" s="68">
        <f t="shared" si="11"/>
        <v>61</v>
      </c>
      <c r="C80" s="70">
        <f t="shared" si="12"/>
        <v>2384.526196</v>
      </c>
      <c r="D80" s="70">
        <f t="shared" si="13"/>
        <v>1041.666667</v>
      </c>
      <c r="E80" s="70">
        <f t="shared" si="14"/>
        <v>1342.85953</v>
      </c>
      <c r="F80" s="78">
        <f t="shared" si="15"/>
        <v>236458.3333</v>
      </c>
      <c r="G80" s="79"/>
      <c r="Q80" s="30"/>
      <c r="R80" s="30">
        <v>61.0</v>
      </c>
      <c r="S80" s="34">
        <f t="shared" si="5"/>
        <v>228</v>
      </c>
      <c r="T80" s="80">
        <f t="shared" si="6"/>
        <v>1400.940488</v>
      </c>
      <c r="U80" s="80">
        <f t="shared" si="7"/>
        <v>1041.666667</v>
      </c>
      <c r="V80" s="33">
        <f t="shared" si="16"/>
        <v>63541.66667</v>
      </c>
      <c r="W80" s="33">
        <f t="shared" si="17"/>
        <v>74679.15513</v>
      </c>
      <c r="X80" s="33">
        <f t="shared" si="8"/>
        <v>63541.66667</v>
      </c>
      <c r="Y80" s="34">
        <f t="shared" si="9"/>
        <v>-60</v>
      </c>
      <c r="Z80" s="70">
        <f t="shared" si="10"/>
        <v>2384.526196</v>
      </c>
      <c r="AA80" s="70">
        <f t="shared" si="23"/>
        <v>1041.666667</v>
      </c>
      <c r="AB80" s="70">
        <f t="shared" si="24"/>
        <v>1342.85953</v>
      </c>
      <c r="AC80" s="78">
        <f t="shared" si="25"/>
        <v>236458.3333</v>
      </c>
      <c r="AD80" s="68" t="str">
        <f t="shared" si="18"/>
        <v/>
      </c>
      <c r="AE80" s="70">
        <f t="shared" si="19"/>
        <v>0</v>
      </c>
      <c r="AF80" s="70" t="str">
        <f t="shared" si="20"/>
        <v/>
      </c>
      <c r="AG80" s="70" t="str">
        <f t="shared" si="21"/>
        <v/>
      </c>
      <c r="AH80" s="78" t="str">
        <f t="shared" si="22"/>
        <v/>
      </c>
    </row>
    <row r="81" hidden="1">
      <c r="B81" s="68">
        <f t="shared" si="11"/>
        <v>62</v>
      </c>
      <c r="C81" s="70">
        <f t="shared" si="12"/>
        <v>2378.636461</v>
      </c>
      <c r="D81" s="70">
        <f t="shared" si="13"/>
        <v>1041.666667</v>
      </c>
      <c r="E81" s="70">
        <f t="shared" si="14"/>
        <v>1336.969795</v>
      </c>
      <c r="F81" s="78">
        <f t="shared" si="15"/>
        <v>235416.6667</v>
      </c>
      <c r="G81" s="79"/>
      <c r="Q81" s="30"/>
      <c r="R81" s="30">
        <v>62.0</v>
      </c>
      <c r="S81" s="34">
        <f t="shared" si="5"/>
        <v>227</v>
      </c>
      <c r="T81" s="80">
        <f t="shared" si="6"/>
        <v>1406.830223</v>
      </c>
      <c r="U81" s="80">
        <f t="shared" si="7"/>
        <v>1041.666667</v>
      </c>
      <c r="V81" s="33">
        <f t="shared" si="16"/>
        <v>64583.33333</v>
      </c>
      <c r="W81" s="33">
        <f t="shared" si="17"/>
        <v>76085.98536</v>
      </c>
      <c r="X81" s="33">
        <f t="shared" si="8"/>
        <v>64583.33333</v>
      </c>
      <c r="Y81" s="34">
        <f t="shared" si="9"/>
        <v>-61</v>
      </c>
      <c r="Z81" s="70">
        <f t="shared" si="10"/>
        <v>2378.636461</v>
      </c>
      <c r="AA81" s="70">
        <f t="shared" si="23"/>
        <v>1041.666667</v>
      </c>
      <c r="AB81" s="70">
        <f t="shared" si="24"/>
        <v>1336.969795</v>
      </c>
      <c r="AC81" s="78">
        <f t="shared" si="25"/>
        <v>235416.6667</v>
      </c>
      <c r="AD81" s="68" t="str">
        <f t="shared" si="18"/>
        <v/>
      </c>
      <c r="AE81" s="70">
        <f t="shared" si="19"/>
        <v>0</v>
      </c>
      <c r="AF81" s="70" t="str">
        <f t="shared" si="20"/>
        <v/>
      </c>
      <c r="AG81" s="70" t="str">
        <f t="shared" si="21"/>
        <v/>
      </c>
      <c r="AH81" s="78" t="str">
        <f t="shared" si="22"/>
        <v/>
      </c>
    </row>
    <row r="82" hidden="1">
      <c r="B82" s="68">
        <f t="shared" si="11"/>
        <v>63</v>
      </c>
      <c r="C82" s="70">
        <f t="shared" si="12"/>
        <v>2372.746727</v>
      </c>
      <c r="D82" s="70">
        <f t="shared" si="13"/>
        <v>1041.666667</v>
      </c>
      <c r="E82" s="70">
        <f t="shared" si="14"/>
        <v>1331.08006</v>
      </c>
      <c r="F82" s="78">
        <f t="shared" si="15"/>
        <v>234375</v>
      </c>
      <c r="G82" s="79"/>
      <c r="Q82" s="30"/>
      <c r="R82" s="30">
        <v>63.0</v>
      </c>
      <c r="S82" s="34">
        <f t="shared" si="5"/>
        <v>226</v>
      </c>
      <c r="T82" s="80">
        <f t="shared" si="6"/>
        <v>1412.719958</v>
      </c>
      <c r="U82" s="80">
        <f t="shared" si="7"/>
        <v>1041.666667</v>
      </c>
      <c r="V82" s="33">
        <f t="shared" si="16"/>
        <v>65625</v>
      </c>
      <c r="W82" s="33">
        <f t="shared" si="17"/>
        <v>77498.70531</v>
      </c>
      <c r="X82" s="33">
        <f t="shared" si="8"/>
        <v>65625</v>
      </c>
      <c r="Y82" s="34">
        <f t="shared" si="9"/>
        <v>-62</v>
      </c>
      <c r="Z82" s="70">
        <f t="shared" si="10"/>
        <v>2372.746727</v>
      </c>
      <c r="AA82" s="70">
        <f t="shared" si="23"/>
        <v>1041.666667</v>
      </c>
      <c r="AB82" s="70">
        <f t="shared" si="24"/>
        <v>1331.08006</v>
      </c>
      <c r="AC82" s="78">
        <f t="shared" si="25"/>
        <v>234375</v>
      </c>
      <c r="AD82" s="68" t="str">
        <f t="shared" si="18"/>
        <v/>
      </c>
      <c r="AE82" s="70">
        <f t="shared" si="19"/>
        <v>0</v>
      </c>
      <c r="AF82" s="70" t="str">
        <f t="shared" si="20"/>
        <v/>
      </c>
      <c r="AG82" s="70" t="str">
        <f t="shared" si="21"/>
        <v/>
      </c>
      <c r="AH82" s="78" t="str">
        <f t="shared" si="22"/>
        <v/>
      </c>
    </row>
    <row r="83" hidden="1">
      <c r="B83" s="68">
        <f t="shared" si="11"/>
        <v>64</v>
      </c>
      <c r="C83" s="70">
        <f t="shared" si="12"/>
        <v>2366.856992</v>
      </c>
      <c r="D83" s="70">
        <f t="shared" si="13"/>
        <v>1041.666667</v>
      </c>
      <c r="E83" s="70">
        <f t="shared" si="14"/>
        <v>1325.190325</v>
      </c>
      <c r="F83" s="78">
        <f t="shared" si="15"/>
        <v>233333.3333</v>
      </c>
      <c r="G83" s="79"/>
      <c r="Q83" s="30"/>
      <c r="R83" s="30">
        <v>64.0</v>
      </c>
      <c r="S83" s="34">
        <f t="shared" si="5"/>
        <v>225</v>
      </c>
      <c r="T83" s="80">
        <f t="shared" si="6"/>
        <v>1418.609692</v>
      </c>
      <c r="U83" s="80">
        <f t="shared" si="7"/>
        <v>1041.666667</v>
      </c>
      <c r="V83" s="33">
        <f t="shared" si="16"/>
        <v>66666.66667</v>
      </c>
      <c r="W83" s="33">
        <f t="shared" si="17"/>
        <v>78917.31501</v>
      </c>
      <c r="X83" s="33">
        <f t="shared" si="8"/>
        <v>66666.66667</v>
      </c>
      <c r="Y83" s="34">
        <f t="shared" si="9"/>
        <v>-63</v>
      </c>
      <c r="Z83" s="70">
        <f t="shared" si="10"/>
        <v>2366.856992</v>
      </c>
      <c r="AA83" s="70">
        <f t="shared" si="23"/>
        <v>1041.666667</v>
      </c>
      <c r="AB83" s="70">
        <f t="shared" si="24"/>
        <v>1325.190325</v>
      </c>
      <c r="AC83" s="78">
        <f t="shared" si="25"/>
        <v>233333.3333</v>
      </c>
      <c r="AD83" s="68" t="str">
        <f t="shared" si="18"/>
        <v/>
      </c>
      <c r="AE83" s="70">
        <f t="shared" si="19"/>
        <v>0</v>
      </c>
      <c r="AF83" s="70" t="str">
        <f t="shared" si="20"/>
        <v/>
      </c>
      <c r="AG83" s="70" t="str">
        <f t="shared" si="21"/>
        <v/>
      </c>
      <c r="AH83" s="78" t="str">
        <f t="shared" si="22"/>
        <v/>
      </c>
    </row>
    <row r="84" hidden="1">
      <c r="B84" s="68">
        <f t="shared" si="11"/>
        <v>65</v>
      </c>
      <c r="C84" s="70">
        <f t="shared" si="12"/>
        <v>2360.967257</v>
      </c>
      <c r="D84" s="70">
        <f t="shared" si="13"/>
        <v>1041.666667</v>
      </c>
      <c r="E84" s="70">
        <f t="shared" si="14"/>
        <v>1319.30059</v>
      </c>
      <c r="F84" s="78">
        <f t="shared" si="15"/>
        <v>232291.6667</v>
      </c>
      <c r="G84" s="79"/>
      <c r="Q84" s="30"/>
      <c r="R84" s="30">
        <v>65.0</v>
      </c>
      <c r="S84" s="34">
        <f t="shared" si="5"/>
        <v>224</v>
      </c>
      <c r="T84" s="80">
        <f t="shared" si="6"/>
        <v>1424.499427</v>
      </c>
      <c r="U84" s="80">
        <f t="shared" si="7"/>
        <v>1041.666667</v>
      </c>
      <c r="V84" s="33">
        <f t="shared" si="16"/>
        <v>67708.33333</v>
      </c>
      <c r="W84" s="33">
        <f t="shared" si="17"/>
        <v>80341.81443</v>
      </c>
      <c r="X84" s="33">
        <f t="shared" si="8"/>
        <v>67708.33333</v>
      </c>
      <c r="Y84" s="34">
        <f t="shared" si="9"/>
        <v>-64</v>
      </c>
      <c r="Z84" s="70">
        <f t="shared" si="10"/>
        <v>2360.967257</v>
      </c>
      <c r="AA84" s="70">
        <f t="shared" si="23"/>
        <v>1041.666667</v>
      </c>
      <c r="AB84" s="70">
        <f t="shared" si="24"/>
        <v>1319.30059</v>
      </c>
      <c r="AC84" s="78">
        <f t="shared" si="25"/>
        <v>232291.6667</v>
      </c>
      <c r="AD84" s="68" t="str">
        <f t="shared" si="18"/>
        <v/>
      </c>
      <c r="AE84" s="70">
        <f t="shared" si="19"/>
        <v>0</v>
      </c>
      <c r="AF84" s="70" t="str">
        <f t="shared" si="20"/>
        <v/>
      </c>
      <c r="AG84" s="70" t="str">
        <f t="shared" si="21"/>
        <v/>
      </c>
      <c r="AH84" s="78" t="str">
        <f t="shared" si="22"/>
        <v/>
      </c>
    </row>
    <row r="85" hidden="1">
      <c r="B85" s="68">
        <f t="shared" si="11"/>
        <v>66</v>
      </c>
      <c r="C85" s="70">
        <f t="shared" si="12"/>
        <v>2355.077522</v>
      </c>
      <c r="D85" s="70">
        <f t="shared" si="13"/>
        <v>1041.666667</v>
      </c>
      <c r="E85" s="70">
        <f t="shared" si="14"/>
        <v>1313.410856</v>
      </c>
      <c r="F85" s="78">
        <f t="shared" si="15"/>
        <v>231250</v>
      </c>
      <c r="G85" s="79"/>
      <c r="Q85" s="30"/>
      <c r="R85" s="30">
        <v>66.0</v>
      </c>
      <c r="S85" s="34">
        <f t="shared" si="5"/>
        <v>223</v>
      </c>
      <c r="T85" s="80">
        <f t="shared" si="6"/>
        <v>1430.389162</v>
      </c>
      <c r="U85" s="80">
        <f t="shared" si="7"/>
        <v>1041.666667</v>
      </c>
      <c r="V85" s="33">
        <f t="shared" si="16"/>
        <v>68750</v>
      </c>
      <c r="W85" s="33">
        <f t="shared" si="17"/>
        <v>81772.2036</v>
      </c>
      <c r="X85" s="33">
        <f t="shared" si="8"/>
        <v>68750</v>
      </c>
      <c r="Y85" s="34">
        <f t="shared" si="9"/>
        <v>-65</v>
      </c>
      <c r="Z85" s="70">
        <f t="shared" si="10"/>
        <v>2355.077522</v>
      </c>
      <c r="AA85" s="70">
        <f t="shared" si="23"/>
        <v>1041.666667</v>
      </c>
      <c r="AB85" s="70">
        <f t="shared" si="24"/>
        <v>1313.410856</v>
      </c>
      <c r="AC85" s="78">
        <f t="shared" si="25"/>
        <v>231250</v>
      </c>
      <c r="AD85" s="68" t="str">
        <f t="shared" si="18"/>
        <v/>
      </c>
      <c r="AE85" s="70">
        <f t="shared" si="19"/>
        <v>0</v>
      </c>
      <c r="AF85" s="70" t="str">
        <f t="shared" si="20"/>
        <v/>
      </c>
      <c r="AG85" s="70" t="str">
        <f t="shared" si="21"/>
        <v/>
      </c>
      <c r="AH85" s="78" t="str">
        <f t="shared" si="22"/>
        <v/>
      </c>
    </row>
    <row r="86" hidden="1">
      <c r="B86" s="68">
        <f t="shared" si="11"/>
        <v>67</v>
      </c>
      <c r="C86" s="70">
        <f t="shared" si="12"/>
        <v>2349.187788</v>
      </c>
      <c r="D86" s="70">
        <f t="shared" si="13"/>
        <v>1041.666667</v>
      </c>
      <c r="E86" s="70">
        <f t="shared" si="14"/>
        <v>1307.521121</v>
      </c>
      <c r="F86" s="78">
        <f t="shared" si="15"/>
        <v>230208.3333</v>
      </c>
      <c r="G86" s="79"/>
      <c r="Q86" s="30"/>
      <c r="R86" s="30">
        <v>67.0</v>
      </c>
      <c r="S86" s="34">
        <f t="shared" si="5"/>
        <v>222</v>
      </c>
      <c r="T86" s="80">
        <f t="shared" si="6"/>
        <v>1436.278897</v>
      </c>
      <c r="U86" s="80">
        <f t="shared" si="7"/>
        <v>1041.666667</v>
      </c>
      <c r="V86" s="33">
        <f t="shared" si="16"/>
        <v>69791.66667</v>
      </c>
      <c r="W86" s="33">
        <f t="shared" si="17"/>
        <v>83208.48249</v>
      </c>
      <c r="X86" s="33">
        <f t="shared" si="8"/>
        <v>69791.66667</v>
      </c>
      <c r="Y86" s="34">
        <f t="shared" si="9"/>
        <v>-66</v>
      </c>
      <c r="Z86" s="70">
        <f t="shared" si="10"/>
        <v>2349.187788</v>
      </c>
      <c r="AA86" s="70">
        <f t="shared" si="23"/>
        <v>1041.666667</v>
      </c>
      <c r="AB86" s="70">
        <f t="shared" si="24"/>
        <v>1307.521121</v>
      </c>
      <c r="AC86" s="78">
        <f t="shared" si="25"/>
        <v>230208.3333</v>
      </c>
      <c r="AD86" s="68" t="str">
        <f t="shared" si="18"/>
        <v/>
      </c>
      <c r="AE86" s="70">
        <f t="shared" si="19"/>
        <v>0</v>
      </c>
      <c r="AF86" s="70" t="str">
        <f t="shared" si="20"/>
        <v/>
      </c>
      <c r="AG86" s="70" t="str">
        <f t="shared" si="21"/>
        <v/>
      </c>
      <c r="AH86" s="78" t="str">
        <f t="shared" si="22"/>
        <v/>
      </c>
    </row>
    <row r="87" hidden="1">
      <c r="B87" s="68">
        <f t="shared" si="11"/>
        <v>68</v>
      </c>
      <c r="C87" s="70">
        <f t="shared" si="12"/>
        <v>2343.298053</v>
      </c>
      <c r="D87" s="70">
        <f t="shared" si="13"/>
        <v>1041.666667</v>
      </c>
      <c r="E87" s="70">
        <f t="shared" si="14"/>
        <v>1301.631386</v>
      </c>
      <c r="F87" s="78">
        <f t="shared" si="15"/>
        <v>229166.6667</v>
      </c>
      <c r="G87" s="79"/>
      <c r="Q87" s="30"/>
      <c r="R87" s="30">
        <v>68.0</v>
      </c>
      <c r="S87" s="34">
        <f t="shared" si="5"/>
        <v>221</v>
      </c>
      <c r="T87" s="80">
        <f t="shared" si="6"/>
        <v>1442.168632</v>
      </c>
      <c r="U87" s="80">
        <f t="shared" si="7"/>
        <v>1041.666667</v>
      </c>
      <c r="V87" s="33">
        <f t="shared" si="16"/>
        <v>70833.33333</v>
      </c>
      <c r="W87" s="33">
        <f t="shared" si="17"/>
        <v>84650.65112</v>
      </c>
      <c r="X87" s="33">
        <f t="shared" si="8"/>
        <v>70833.33333</v>
      </c>
      <c r="Y87" s="34">
        <f t="shared" si="9"/>
        <v>-67</v>
      </c>
      <c r="Z87" s="70">
        <f t="shared" si="10"/>
        <v>2343.298053</v>
      </c>
      <c r="AA87" s="70">
        <f t="shared" si="23"/>
        <v>1041.666667</v>
      </c>
      <c r="AB87" s="70">
        <f t="shared" si="24"/>
        <v>1301.631386</v>
      </c>
      <c r="AC87" s="78">
        <f t="shared" si="25"/>
        <v>229166.6667</v>
      </c>
      <c r="AD87" s="68" t="str">
        <f t="shared" si="18"/>
        <v/>
      </c>
      <c r="AE87" s="70">
        <f t="shared" si="19"/>
        <v>0</v>
      </c>
      <c r="AF87" s="70" t="str">
        <f t="shared" si="20"/>
        <v/>
      </c>
      <c r="AG87" s="70" t="str">
        <f t="shared" si="21"/>
        <v/>
      </c>
      <c r="AH87" s="78" t="str">
        <f t="shared" si="22"/>
        <v/>
      </c>
    </row>
    <row r="88" hidden="1">
      <c r="B88" s="68">
        <f t="shared" si="11"/>
        <v>69</v>
      </c>
      <c r="C88" s="70">
        <f t="shared" si="12"/>
        <v>2337.408318</v>
      </c>
      <c r="D88" s="70">
        <f t="shared" si="13"/>
        <v>1041.666667</v>
      </c>
      <c r="E88" s="70">
        <f t="shared" si="14"/>
        <v>1295.741651</v>
      </c>
      <c r="F88" s="78">
        <f t="shared" si="15"/>
        <v>228125</v>
      </c>
      <c r="G88" s="79"/>
      <c r="Q88" s="30"/>
      <c r="R88" s="30">
        <v>69.0</v>
      </c>
      <c r="S88" s="34">
        <f t="shared" si="5"/>
        <v>220</v>
      </c>
      <c r="T88" s="80">
        <f t="shared" si="6"/>
        <v>1448.058366</v>
      </c>
      <c r="U88" s="80">
        <f t="shared" si="7"/>
        <v>1041.666667</v>
      </c>
      <c r="V88" s="33">
        <f t="shared" si="16"/>
        <v>71875</v>
      </c>
      <c r="W88" s="33">
        <f t="shared" si="17"/>
        <v>86098.70949</v>
      </c>
      <c r="X88" s="33">
        <f t="shared" si="8"/>
        <v>71875</v>
      </c>
      <c r="Y88" s="34">
        <f t="shared" si="9"/>
        <v>-68</v>
      </c>
      <c r="Z88" s="70">
        <f t="shared" si="10"/>
        <v>2337.408318</v>
      </c>
      <c r="AA88" s="70">
        <f t="shared" si="23"/>
        <v>1041.666667</v>
      </c>
      <c r="AB88" s="70">
        <f t="shared" si="24"/>
        <v>1295.741651</v>
      </c>
      <c r="AC88" s="78">
        <f t="shared" si="25"/>
        <v>228125</v>
      </c>
      <c r="AD88" s="68" t="str">
        <f t="shared" si="18"/>
        <v/>
      </c>
      <c r="AE88" s="70">
        <f t="shared" si="19"/>
        <v>0</v>
      </c>
      <c r="AF88" s="70" t="str">
        <f t="shared" si="20"/>
        <v/>
      </c>
      <c r="AG88" s="70" t="str">
        <f t="shared" si="21"/>
        <v/>
      </c>
      <c r="AH88" s="78" t="str">
        <f t="shared" si="22"/>
        <v/>
      </c>
    </row>
    <row r="89" hidden="1">
      <c r="B89" s="68">
        <f t="shared" si="11"/>
        <v>70</v>
      </c>
      <c r="C89" s="70">
        <f t="shared" si="12"/>
        <v>2331.518583</v>
      </c>
      <c r="D89" s="70">
        <f t="shared" si="13"/>
        <v>1041.666667</v>
      </c>
      <c r="E89" s="70">
        <f t="shared" si="14"/>
        <v>1289.851917</v>
      </c>
      <c r="F89" s="78">
        <f t="shared" si="15"/>
        <v>227083.3333</v>
      </c>
      <c r="G89" s="79"/>
      <c r="Q89" s="30"/>
      <c r="R89" s="30">
        <v>70.0</v>
      </c>
      <c r="S89" s="34">
        <f t="shared" si="5"/>
        <v>219</v>
      </c>
      <c r="T89" s="80">
        <f t="shared" si="6"/>
        <v>1453.948101</v>
      </c>
      <c r="U89" s="80">
        <f t="shared" si="7"/>
        <v>1041.666667</v>
      </c>
      <c r="V89" s="33">
        <f t="shared" si="16"/>
        <v>72916.66667</v>
      </c>
      <c r="W89" s="33">
        <f t="shared" si="17"/>
        <v>87552.65759</v>
      </c>
      <c r="X89" s="33">
        <f t="shared" si="8"/>
        <v>72916.66667</v>
      </c>
      <c r="Y89" s="34">
        <f t="shared" si="9"/>
        <v>-69</v>
      </c>
      <c r="Z89" s="70">
        <f t="shared" si="10"/>
        <v>2331.518583</v>
      </c>
      <c r="AA89" s="70">
        <f t="shared" si="23"/>
        <v>1041.666667</v>
      </c>
      <c r="AB89" s="70">
        <f t="shared" si="24"/>
        <v>1289.851917</v>
      </c>
      <c r="AC89" s="78">
        <f t="shared" si="25"/>
        <v>227083.3333</v>
      </c>
      <c r="AD89" s="68" t="str">
        <f t="shared" si="18"/>
        <v/>
      </c>
      <c r="AE89" s="70">
        <f t="shared" si="19"/>
        <v>0</v>
      </c>
      <c r="AF89" s="70" t="str">
        <f t="shared" si="20"/>
        <v/>
      </c>
      <c r="AG89" s="70" t="str">
        <f t="shared" si="21"/>
        <v/>
      </c>
      <c r="AH89" s="78" t="str">
        <f t="shared" si="22"/>
        <v/>
      </c>
    </row>
    <row r="90" hidden="1">
      <c r="B90" s="68">
        <f t="shared" si="11"/>
        <v>71</v>
      </c>
      <c r="C90" s="70">
        <f t="shared" si="12"/>
        <v>2325.628848</v>
      </c>
      <c r="D90" s="70">
        <f t="shared" si="13"/>
        <v>1041.666667</v>
      </c>
      <c r="E90" s="70">
        <f t="shared" si="14"/>
        <v>1283.962182</v>
      </c>
      <c r="F90" s="78">
        <f t="shared" si="15"/>
        <v>226041.6667</v>
      </c>
      <c r="G90" s="79"/>
      <c r="Q90" s="30"/>
      <c r="R90" s="30">
        <v>71.0</v>
      </c>
      <c r="S90" s="34">
        <f t="shared" si="5"/>
        <v>218</v>
      </c>
      <c r="T90" s="80">
        <f t="shared" si="6"/>
        <v>1459.837836</v>
      </c>
      <c r="U90" s="80">
        <f t="shared" si="7"/>
        <v>1041.666667</v>
      </c>
      <c r="V90" s="33">
        <f t="shared" si="16"/>
        <v>73958.33333</v>
      </c>
      <c r="W90" s="33">
        <f t="shared" si="17"/>
        <v>89012.49543</v>
      </c>
      <c r="X90" s="33">
        <f t="shared" si="8"/>
        <v>73958.33333</v>
      </c>
      <c r="Y90" s="34">
        <f t="shared" si="9"/>
        <v>-70</v>
      </c>
      <c r="Z90" s="70">
        <f t="shared" si="10"/>
        <v>2325.628848</v>
      </c>
      <c r="AA90" s="70">
        <f t="shared" si="23"/>
        <v>1041.666667</v>
      </c>
      <c r="AB90" s="70">
        <f t="shared" si="24"/>
        <v>1283.962182</v>
      </c>
      <c r="AC90" s="78">
        <f t="shared" si="25"/>
        <v>226041.6667</v>
      </c>
      <c r="AD90" s="68" t="str">
        <f t="shared" si="18"/>
        <v/>
      </c>
      <c r="AE90" s="70">
        <f t="shared" si="19"/>
        <v>0</v>
      </c>
      <c r="AF90" s="70" t="str">
        <f t="shared" si="20"/>
        <v/>
      </c>
      <c r="AG90" s="70" t="str">
        <f t="shared" si="21"/>
        <v/>
      </c>
      <c r="AH90" s="78" t="str">
        <f t="shared" si="22"/>
        <v/>
      </c>
    </row>
    <row r="91" hidden="1">
      <c r="B91" s="68">
        <f t="shared" si="11"/>
        <v>72</v>
      </c>
      <c r="C91" s="70">
        <f t="shared" si="12"/>
        <v>2319.739114</v>
      </c>
      <c r="D91" s="70">
        <f t="shared" si="13"/>
        <v>1041.666667</v>
      </c>
      <c r="E91" s="70">
        <f t="shared" si="14"/>
        <v>1278.072447</v>
      </c>
      <c r="F91" s="78">
        <f t="shared" si="15"/>
        <v>225000</v>
      </c>
      <c r="G91" s="79"/>
      <c r="Q91" s="30"/>
      <c r="R91" s="30">
        <v>72.0</v>
      </c>
      <c r="S91" s="34">
        <f t="shared" si="5"/>
        <v>217</v>
      </c>
      <c r="T91" s="80">
        <f t="shared" si="6"/>
        <v>1465.727571</v>
      </c>
      <c r="U91" s="80">
        <f t="shared" si="7"/>
        <v>1041.666667</v>
      </c>
      <c r="V91" s="33">
        <f t="shared" si="16"/>
        <v>75000</v>
      </c>
      <c r="W91" s="33">
        <f t="shared" si="17"/>
        <v>90478.223</v>
      </c>
      <c r="X91" s="33">
        <f t="shared" si="8"/>
        <v>75000</v>
      </c>
      <c r="Y91" s="34">
        <f t="shared" si="9"/>
        <v>-71</v>
      </c>
      <c r="Z91" s="70">
        <f t="shared" si="10"/>
        <v>2319.739114</v>
      </c>
      <c r="AA91" s="70">
        <f t="shared" si="23"/>
        <v>1041.666667</v>
      </c>
      <c r="AB91" s="70">
        <f t="shared" si="24"/>
        <v>1278.072447</v>
      </c>
      <c r="AC91" s="78">
        <f t="shared" si="25"/>
        <v>225000</v>
      </c>
      <c r="AD91" s="68" t="str">
        <f t="shared" si="18"/>
        <v/>
      </c>
      <c r="AE91" s="70">
        <f t="shared" si="19"/>
        <v>0</v>
      </c>
      <c r="AF91" s="70" t="str">
        <f t="shared" si="20"/>
        <v/>
      </c>
      <c r="AG91" s="70" t="str">
        <f t="shared" si="21"/>
        <v/>
      </c>
      <c r="AH91" s="78" t="str">
        <f t="shared" si="22"/>
        <v/>
      </c>
    </row>
    <row r="92" hidden="1">
      <c r="B92" s="68">
        <f t="shared" si="11"/>
        <v>73</v>
      </c>
      <c r="C92" s="70">
        <f t="shared" si="12"/>
        <v>2313.849379</v>
      </c>
      <c r="D92" s="70">
        <f t="shared" si="13"/>
        <v>1041.666667</v>
      </c>
      <c r="E92" s="70">
        <f t="shared" si="14"/>
        <v>1272.182712</v>
      </c>
      <c r="F92" s="78">
        <f t="shared" si="15"/>
        <v>223958.3333</v>
      </c>
      <c r="G92" s="79"/>
      <c r="Q92" s="30"/>
      <c r="R92" s="30">
        <v>73.0</v>
      </c>
      <c r="S92" s="34">
        <f t="shared" si="5"/>
        <v>216</v>
      </c>
      <c r="T92" s="80">
        <f t="shared" si="6"/>
        <v>1471.617306</v>
      </c>
      <c r="U92" s="80">
        <f t="shared" si="7"/>
        <v>1041.666667</v>
      </c>
      <c r="V92" s="33">
        <f t="shared" si="16"/>
        <v>76041.66667</v>
      </c>
      <c r="W92" s="33">
        <f t="shared" si="17"/>
        <v>91949.8403</v>
      </c>
      <c r="X92" s="33">
        <f t="shared" si="8"/>
        <v>76041.66667</v>
      </c>
      <c r="Y92" s="34">
        <f t="shared" si="9"/>
        <v>-72</v>
      </c>
      <c r="Z92" s="70">
        <f t="shared" si="10"/>
        <v>2313.849379</v>
      </c>
      <c r="AA92" s="70">
        <f t="shared" si="23"/>
        <v>1041.666667</v>
      </c>
      <c r="AB92" s="70">
        <f t="shared" si="24"/>
        <v>1272.182712</v>
      </c>
      <c r="AC92" s="78">
        <f t="shared" si="25"/>
        <v>223958.3333</v>
      </c>
      <c r="AD92" s="68" t="str">
        <f t="shared" si="18"/>
        <v/>
      </c>
      <c r="AE92" s="70">
        <f t="shared" si="19"/>
        <v>0</v>
      </c>
      <c r="AF92" s="70" t="str">
        <f t="shared" si="20"/>
        <v/>
      </c>
      <c r="AG92" s="70" t="str">
        <f t="shared" si="21"/>
        <v/>
      </c>
      <c r="AH92" s="78" t="str">
        <f t="shared" si="22"/>
        <v/>
      </c>
    </row>
    <row r="93" hidden="1">
      <c r="B93" s="68">
        <f t="shared" si="11"/>
        <v>74</v>
      </c>
      <c r="C93" s="70">
        <f t="shared" si="12"/>
        <v>2307.959644</v>
      </c>
      <c r="D93" s="70">
        <f t="shared" si="13"/>
        <v>1041.666667</v>
      </c>
      <c r="E93" s="70">
        <f t="shared" si="14"/>
        <v>1266.292977</v>
      </c>
      <c r="F93" s="78">
        <f t="shared" si="15"/>
        <v>222916.6667</v>
      </c>
      <c r="G93" s="79"/>
      <c r="Q93" s="30"/>
      <c r="R93" s="30">
        <v>74.0</v>
      </c>
      <c r="S93" s="34">
        <f t="shared" si="5"/>
        <v>215</v>
      </c>
      <c r="T93" s="80">
        <f t="shared" si="6"/>
        <v>1477.50704</v>
      </c>
      <c r="U93" s="80">
        <f t="shared" si="7"/>
        <v>1041.666667</v>
      </c>
      <c r="V93" s="33">
        <f t="shared" si="16"/>
        <v>77083.33333</v>
      </c>
      <c r="W93" s="33">
        <f t="shared" si="17"/>
        <v>93427.34734</v>
      </c>
      <c r="X93" s="33">
        <f t="shared" si="8"/>
        <v>77083.33333</v>
      </c>
      <c r="Y93" s="34">
        <f t="shared" si="9"/>
        <v>-73</v>
      </c>
      <c r="Z93" s="70">
        <f t="shared" si="10"/>
        <v>2307.959644</v>
      </c>
      <c r="AA93" s="70">
        <f t="shared" si="23"/>
        <v>1041.666667</v>
      </c>
      <c r="AB93" s="70">
        <f t="shared" si="24"/>
        <v>1266.292977</v>
      </c>
      <c r="AC93" s="78">
        <f t="shared" si="25"/>
        <v>222916.6667</v>
      </c>
      <c r="AD93" s="68" t="str">
        <f t="shared" si="18"/>
        <v/>
      </c>
      <c r="AE93" s="70">
        <f t="shared" si="19"/>
        <v>0</v>
      </c>
      <c r="AF93" s="70" t="str">
        <f t="shared" si="20"/>
        <v/>
      </c>
      <c r="AG93" s="70" t="str">
        <f t="shared" si="21"/>
        <v/>
      </c>
      <c r="AH93" s="78" t="str">
        <f t="shared" si="22"/>
        <v/>
      </c>
    </row>
    <row r="94" hidden="1">
      <c r="B94" s="68">
        <f t="shared" si="11"/>
        <v>75</v>
      </c>
      <c r="C94" s="70">
        <f t="shared" si="12"/>
        <v>2302.069909</v>
      </c>
      <c r="D94" s="70">
        <f t="shared" si="13"/>
        <v>1041.666667</v>
      </c>
      <c r="E94" s="70">
        <f t="shared" si="14"/>
        <v>1260.403243</v>
      </c>
      <c r="F94" s="78">
        <f t="shared" si="15"/>
        <v>221875</v>
      </c>
      <c r="G94" s="79"/>
      <c r="Q94" s="30"/>
      <c r="R94" s="30">
        <v>75.0</v>
      </c>
      <c r="S94" s="34">
        <f t="shared" si="5"/>
        <v>214</v>
      </c>
      <c r="T94" s="80">
        <f t="shared" si="6"/>
        <v>1483.396775</v>
      </c>
      <c r="U94" s="80">
        <f t="shared" si="7"/>
        <v>1041.666667</v>
      </c>
      <c r="V94" s="33">
        <f t="shared" si="16"/>
        <v>78125</v>
      </c>
      <c r="W94" s="33">
        <f t="shared" si="17"/>
        <v>94910.74412</v>
      </c>
      <c r="X94" s="33">
        <f t="shared" si="8"/>
        <v>78125</v>
      </c>
      <c r="Y94" s="34">
        <f t="shared" si="9"/>
        <v>-74</v>
      </c>
      <c r="Z94" s="70">
        <f t="shared" si="10"/>
        <v>2302.069909</v>
      </c>
      <c r="AA94" s="70">
        <f t="shared" si="23"/>
        <v>1041.666667</v>
      </c>
      <c r="AB94" s="70">
        <f t="shared" si="24"/>
        <v>1260.403243</v>
      </c>
      <c r="AC94" s="78">
        <f t="shared" si="25"/>
        <v>221875</v>
      </c>
      <c r="AD94" s="68" t="str">
        <f t="shared" si="18"/>
        <v/>
      </c>
      <c r="AE94" s="70">
        <f t="shared" si="19"/>
        <v>0</v>
      </c>
      <c r="AF94" s="70" t="str">
        <f t="shared" si="20"/>
        <v/>
      </c>
      <c r="AG94" s="70" t="str">
        <f t="shared" si="21"/>
        <v/>
      </c>
      <c r="AH94" s="78" t="str">
        <f t="shared" si="22"/>
        <v/>
      </c>
    </row>
    <row r="95" hidden="1">
      <c r="B95" s="68">
        <f t="shared" si="11"/>
        <v>76</v>
      </c>
      <c r="C95" s="70">
        <f t="shared" si="12"/>
        <v>2296.180174</v>
      </c>
      <c r="D95" s="70">
        <f t="shared" si="13"/>
        <v>1041.666667</v>
      </c>
      <c r="E95" s="70">
        <f t="shared" si="14"/>
        <v>1254.513508</v>
      </c>
      <c r="F95" s="78">
        <f t="shared" si="15"/>
        <v>220833.3333</v>
      </c>
      <c r="G95" s="79"/>
      <c r="Q95" s="30"/>
      <c r="R95" s="30">
        <v>76.0</v>
      </c>
      <c r="S95" s="34">
        <f t="shared" si="5"/>
        <v>213</v>
      </c>
      <c r="T95" s="80">
        <f t="shared" si="6"/>
        <v>1489.28651</v>
      </c>
      <c r="U95" s="80">
        <f t="shared" si="7"/>
        <v>1041.666667</v>
      </c>
      <c r="V95" s="33">
        <f t="shared" si="16"/>
        <v>79166.66667</v>
      </c>
      <c r="W95" s="33">
        <f t="shared" si="17"/>
        <v>96400.03063</v>
      </c>
      <c r="X95" s="33">
        <f t="shared" si="8"/>
        <v>79166.66667</v>
      </c>
      <c r="Y95" s="34">
        <f t="shared" si="9"/>
        <v>-75</v>
      </c>
      <c r="Z95" s="70">
        <f t="shared" si="10"/>
        <v>2296.180174</v>
      </c>
      <c r="AA95" s="70">
        <f t="shared" si="23"/>
        <v>1041.666667</v>
      </c>
      <c r="AB95" s="70">
        <f t="shared" si="24"/>
        <v>1254.513508</v>
      </c>
      <c r="AC95" s="78">
        <f t="shared" si="25"/>
        <v>220833.3333</v>
      </c>
      <c r="AD95" s="68" t="str">
        <f t="shared" si="18"/>
        <v/>
      </c>
      <c r="AE95" s="70">
        <f t="shared" si="19"/>
        <v>0</v>
      </c>
      <c r="AF95" s="70" t="str">
        <f t="shared" si="20"/>
        <v/>
      </c>
      <c r="AG95" s="70" t="str">
        <f t="shared" si="21"/>
        <v/>
      </c>
      <c r="AH95" s="78" t="str">
        <f t="shared" si="22"/>
        <v/>
      </c>
    </row>
    <row r="96" hidden="1">
      <c r="B96" s="68">
        <f t="shared" si="11"/>
        <v>77</v>
      </c>
      <c r="C96" s="70">
        <f t="shared" si="12"/>
        <v>2290.29044</v>
      </c>
      <c r="D96" s="70">
        <f t="shared" si="13"/>
        <v>1041.666667</v>
      </c>
      <c r="E96" s="70">
        <f t="shared" si="14"/>
        <v>1248.623773</v>
      </c>
      <c r="F96" s="78">
        <f t="shared" si="15"/>
        <v>219791.6667</v>
      </c>
      <c r="G96" s="79"/>
      <c r="Q96" s="30"/>
      <c r="R96" s="30">
        <v>77.0</v>
      </c>
      <c r="S96" s="34">
        <f t="shared" si="5"/>
        <v>212</v>
      </c>
      <c r="T96" s="80">
        <f t="shared" si="6"/>
        <v>1495.176245</v>
      </c>
      <c r="U96" s="80">
        <f t="shared" si="7"/>
        <v>1041.666667</v>
      </c>
      <c r="V96" s="33">
        <f t="shared" si="16"/>
        <v>80208.33333</v>
      </c>
      <c r="W96" s="33">
        <f t="shared" si="17"/>
        <v>97895.20687</v>
      </c>
      <c r="X96" s="33">
        <f t="shared" si="8"/>
        <v>80208.33333</v>
      </c>
      <c r="Y96" s="34">
        <f t="shared" si="9"/>
        <v>-76</v>
      </c>
      <c r="Z96" s="70">
        <f t="shared" si="10"/>
        <v>2290.29044</v>
      </c>
      <c r="AA96" s="70">
        <f t="shared" si="23"/>
        <v>1041.666667</v>
      </c>
      <c r="AB96" s="70">
        <f t="shared" si="24"/>
        <v>1248.623773</v>
      </c>
      <c r="AC96" s="78">
        <f t="shared" si="25"/>
        <v>219791.6667</v>
      </c>
      <c r="AD96" s="68" t="str">
        <f t="shared" si="18"/>
        <v/>
      </c>
      <c r="AE96" s="70">
        <f t="shared" si="19"/>
        <v>0</v>
      </c>
      <c r="AF96" s="70" t="str">
        <f t="shared" si="20"/>
        <v/>
      </c>
      <c r="AG96" s="70" t="str">
        <f t="shared" si="21"/>
        <v/>
      </c>
      <c r="AH96" s="78" t="str">
        <f t="shared" si="22"/>
        <v/>
      </c>
    </row>
    <row r="97" hidden="1">
      <c r="B97" s="68">
        <f t="shared" si="11"/>
        <v>78</v>
      </c>
      <c r="C97" s="70">
        <f t="shared" si="12"/>
        <v>2284.400705</v>
      </c>
      <c r="D97" s="70">
        <f t="shared" si="13"/>
        <v>1041.666667</v>
      </c>
      <c r="E97" s="70">
        <f t="shared" si="14"/>
        <v>1242.734038</v>
      </c>
      <c r="F97" s="78">
        <f t="shared" si="15"/>
        <v>218750</v>
      </c>
      <c r="G97" s="79"/>
      <c r="Q97" s="30"/>
      <c r="R97" s="30">
        <v>78.0</v>
      </c>
      <c r="S97" s="34">
        <f t="shared" si="5"/>
        <v>211</v>
      </c>
      <c r="T97" s="80">
        <f t="shared" si="6"/>
        <v>1501.065979</v>
      </c>
      <c r="U97" s="80">
        <f t="shared" si="7"/>
        <v>1041.666667</v>
      </c>
      <c r="V97" s="33">
        <f t="shared" si="16"/>
        <v>81250</v>
      </c>
      <c r="W97" s="33">
        <f t="shared" si="17"/>
        <v>99396.27285</v>
      </c>
      <c r="X97" s="33">
        <f t="shared" si="8"/>
        <v>81250</v>
      </c>
      <c r="Y97" s="34">
        <f t="shared" si="9"/>
        <v>-77</v>
      </c>
      <c r="Z97" s="70">
        <f t="shared" si="10"/>
        <v>2284.400705</v>
      </c>
      <c r="AA97" s="70">
        <f t="shared" si="23"/>
        <v>1041.666667</v>
      </c>
      <c r="AB97" s="70">
        <f t="shared" si="24"/>
        <v>1242.734038</v>
      </c>
      <c r="AC97" s="78">
        <f t="shared" si="25"/>
        <v>218750</v>
      </c>
      <c r="AD97" s="68" t="str">
        <f t="shared" si="18"/>
        <v/>
      </c>
      <c r="AE97" s="70">
        <f t="shared" si="19"/>
        <v>0</v>
      </c>
      <c r="AF97" s="70" t="str">
        <f t="shared" si="20"/>
        <v/>
      </c>
      <c r="AG97" s="70" t="str">
        <f t="shared" si="21"/>
        <v/>
      </c>
      <c r="AH97" s="78" t="str">
        <f t="shared" si="22"/>
        <v/>
      </c>
    </row>
    <row r="98" hidden="1">
      <c r="B98" s="68">
        <f t="shared" si="11"/>
        <v>79</v>
      </c>
      <c r="C98" s="70">
        <f t="shared" si="12"/>
        <v>2278.51097</v>
      </c>
      <c r="D98" s="70">
        <f t="shared" si="13"/>
        <v>1041.666667</v>
      </c>
      <c r="E98" s="70">
        <f t="shared" si="14"/>
        <v>1236.844303</v>
      </c>
      <c r="F98" s="78">
        <f t="shared" si="15"/>
        <v>217708.3333</v>
      </c>
      <c r="G98" s="79"/>
      <c r="Q98" s="30"/>
      <c r="R98" s="30">
        <v>79.0</v>
      </c>
      <c r="S98" s="34">
        <f t="shared" si="5"/>
        <v>210</v>
      </c>
      <c r="T98" s="80">
        <f t="shared" si="6"/>
        <v>1506.955714</v>
      </c>
      <c r="U98" s="80">
        <f t="shared" si="7"/>
        <v>1041.666667</v>
      </c>
      <c r="V98" s="33">
        <f t="shared" si="16"/>
        <v>82291.66667</v>
      </c>
      <c r="W98" s="33">
        <f t="shared" si="17"/>
        <v>100903.2286</v>
      </c>
      <c r="X98" s="33">
        <f t="shared" si="8"/>
        <v>82291.66667</v>
      </c>
      <c r="Y98" s="34">
        <f t="shared" si="9"/>
        <v>-78</v>
      </c>
      <c r="Z98" s="70">
        <f t="shared" si="10"/>
        <v>2278.51097</v>
      </c>
      <c r="AA98" s="70">
        <f t="shared" si="23"/>
        <v>1041.666667</v>
      </c>
      <c r="AB98" s="70">
        <f t="shared" si="24"/>
        <v>1236.844303</v>
      </c>
      <c r="AC98" s="78">
        <f t="shared" si="25"/>
        <v>217708.3333</v>
      </c>
      <c r="AD98" s="68" t="str">
        <f t="shared" si="18"/>
        <v/>
      </c>
      <c r="AE98" s="70">
        <f t="shared" si="19"/>
        <v>0</v>
      </c>
      <c r="AF98" s="70" t="str">
        <f t="shared" si="20"/>
        <v/>
      </c>
      <c r="AG98" s="70" t="str">
        <f t="shared" si="21"/>
        <v/>
      </c>
      <c r="AH98" s="78" t="str">
        <f t="shared" si="22"/>
        <v/>
      </c>
    </row>
    <row r="99" hidden="1">
      <c r="B99" s="68">
        <f t="shared" si="11"/>
        <v>80</v>
      </c>
      <c r="C99" s="70">
        <f t="shared" si="12"/>
        <v>2272.621235</v>
      </c>
      <c r="D99" s="70">
        <f t="shared" si="13"/>
        <v>1041.666667</v>
      </c>
      <c r="E99" s="70">
        <f t="shared" si="14"/>
        <v>1230.954569</v>
      </c>
      <c r="F99" s="78">
        <f t="shared" si="15"/>
        <v>216666.6667</v>
      </c>
      <c r="G99" s="79"/>
      <c r="Q99" s="30"/>
      <c r="R99" s="30">
        <v>80.0</v>
      </c>
      <c r="S99" s="34">
        <f t="shared" si="5"/>
        <v>209</v>
      </c>
      <c r="T99" s="80">
        <f t="shared" si="6"/>
        <v>1512.845449</v>
      </c>
      <c r="U99" s="80">
        <f t="shared" si="7"/>
        <v>1041.666667</v>
      </c>
      <c r="V99" s="33">
        <f t="shared" si="16"/>
        <v>83333.33333</v>
      </c>
      <c r="W99" s="33">
        <f t="shared" si="17"/>
        <v>102416.074</v>
      </c>
      <c r="X99" s="33">
        <f t="shared" si="8"/>
        <v>83333.33333</v>
      </c>
      <c r="Y99" s="34">
        <f t="shared" si="9"/>
        <v>-79</v>
      </c>
      <c r="Z99" s="70">
        <f t="shared" si="10"/>
        <v>2272.621235</v>
      </c>
      <c r="AA99" s="70">
        <f t="shared" si="23"/>
        <v>1041.666667</v>
      </c>
      <c r="AB99" s="70">
        <f t="shared" si="24"/>
        <v>1230.954569</v>
      </c>
      <c r="AC99" s="78">
        <f t="shared" si="25"/>
        <v>216666.6667</v>
      </c>
      <c r="AD99" s="68" t="str">
        <f t="shared" si="18"/>
        <v/>
      </c>
      <c r="AE99" s="70">
        <f t="shared" si="19"/>
        <v>0</v>
      </c>
      <c r="AF99" s="70" t="str">
        <f t="shared" si="20"/>
        <v/>
      </c>
      <c r="AG99" s="70" t="str">
        <f t="shared" si="21"/>
        <v/>
      </c>
      <c r="AH99" s="78" t="str">
        <f t="shared" si="22"/>
        <v/>
      </c>
    </row>
    <row r="100" hidden="1">
      <c r="B100" s="68">
        <f t="shared" si="11"/>
        <v>81</v>
      </c>
      <c r="C100" s="70">
        <f t="shared" si="12"/>
        <v>2266.731501</v>
      </c>
      <c r="D100" s="70">
        <f t="shared" si="13"/>
        <v>1041.666667</v>
      </c>
      <c r="E100" s="70">
        <f t="shared" si="14"/>
        <v>1225.064834</v>
      </c>
      <c r="F100" s="78">
        <f t="shared" si="15"/>
        <v>215625</v>
      </c>
      <c r="G100" s="79"/>
      <c r="Q100" s="30"/>
      <c r="R100" s="30">
        <v>81.0</v>
      </c>
      <c r="S100" s="34">
        <f t="shared" si="5"/>
        <v>208</v>
      </c>
      <c r="T100" s="80">
        <f t="shared" si="6"/>
        <v>1518.735184</v>
      </c>
      <c r="U100" s="80">
        <f t="shared" si="7"/>
        <v>1041.666667</v>
      </c>
      <c r="V100" s="33">
        <f t="shared" si="16"/>
        <v>84375</v>
      </c>
      <c r="W100" s="33">
        <f t="shared" si="17"/>
        <v>103934.8092</v>
      </c>
      <c r="X100" s="33">
        <f t="shared" si="8"/>
        <v>84375</v>
      </c>
      <c r="Y100" s="34">
        <f t="shared" si="9"/>
        <v>-80</v>
      </c>
      <c r="Z100" s="70">
        <f t="shared" si="10"/>
        <v>2266.731501</v>
      </c>
      <c r="AA100" s="70">
        <f t="shared" si="23"/>
        <v>1041.666667</v>
      </c>
      <c r="AB100" s="70">
        <f t="shared" si="24"/>
        <v>1225.064834</v>
      </c>
      <c r="AC100" s="78">
        <f t="shared" si="25"/>
        <v>215625</v>
      </c>
      <c r="AD100" s="68" t="str">
        <f t="shared" si="18"/>
        <v/>
      </c>
      <c r="AE100" s="70">
        <f t="shared" si="19"/>
        <v>0</v>
      </c>
      <c r="AF100" s="70" t="str">
        <f t="shared" si="20"/>
        <v/>
      </c>
      <c r="AG100" s="70" t="str">
        <f t="shared" si="21"/>
        <v/>
      </c>
      <c r="AH100" s="78" t="str">
        <f t="shared" si="22"/>
        <v/>
      </c>
    </row>
    <row r="101" hidden="1">
      <c r="B101" s="68">
        <f t="shared" si="11"/>
        <v>82</v>
      </c>
      <c r="C101" s="70">
        <f t="shared" si="12"/>
        <v>2260.841766</v>
      </c>
      <c r="D101" s="70">
        <f t="shared" si="13"/>
        <v>1041.666667</v>
      </c>
      <c r="E101" s="70">
        <f t="shared" si="14"/>
        <v>1219.175099</v>
      </c>
      <c r="F101" s="78">
        <f t="shared" si="15"/>
        <v>214583.3333</v>
      </c>
      <c r="G101" s="79"/>
      <c r="Q101" s="30"/>
      <c r="R101" s="30">
        <v>82.0</v>
      </c>
      <c r="S101" s="34">
        <f t="shared" si="5"/>
        <v>207</v>
      </c>
      <c r="T101" s="80">
        <f t="shared" si="6"/>
        <v>1524.624919</v>
      </c>
      <c r="U101" s="80">
        <f t="shared" si="7"/>
        <v>1041.666667</v>
      </c>
      <c r="V101" s="33">
        <f t="shared" si="16"/>
        <v>85416.66667</v>
      </c>
      <c r="W101" s="33">
        <f t="shared" si="17"/>
        <v>105459.4341</v>
      </c>
      <c r="X101" s="33">
        <f t="shared" si="8"/>
        <v>85416.66667</v>
      </c>
      <c r="Y101" s="34">
        <f t="shared" si="9"/>
        <v>-81</v>
      </c>
      <c r="Z101" s="70">
        <f t="shared" si="10"/>
        <v>2260.841766</v>
      </c>
      <c r="AA101" s="70">
        <f t="shared" si="23"/>
        <v>1041.666667</v>
      </c>
      <c r="AB101" s="70">
        <f t="shared" si="24"/>
        <v>1219.175099</v>
      </c>
      <c r="AC101" s="78">
        <f t="shared" si="25"/>
        <v>214583.3333</v>
      </c>
      <c r="AD101" s="68" t="str">
        <f t="shared" si="18"/>
        <v/>
      </c>
      <c r="AE101" s="70">
        <f t="shared" si="19"/>
        <v>0</v>
      </c>
      <c r="AF101" s="70" t="str">
        <f t="shared" si="20"/>
        <v/>
      </c>
      <c r="AG101" s="70" t="str">
        <f t="shared" si="21"/>
        <v/>
      </c>
      <c r="AH101" s="78" t="str">
        <f t="shared" si="22"/>
        <v/>
      </c>
    </row>
    <row r="102" hidden="1">
      <c r="B102" s="68">
        <f t="shared" si="11"/>
        <v>83</v>
      </c>
      <c r="C102" s="70">
        <f t="shared" si="12"/>
        <v>2254.952031</v>
      </c>
      <c r="D102" s="70">
        <f t="shared" si="13"/>
        <v>1041.666667</v>
      </c>
      <c r="E102" s="70">
        <f t="shared" si="14"/>
        <v>1213.285364</v>
      </c>
      <c r="F102" s="78">
        <f t="shared" si="15"/>
        <v>213541.6667</v>
      </c>
      <c r="G102" s="79"/>
      <c r="Q102" s="30"/>
      <c r="R102" s="30">
        <v>83.0</v>
      </c>
      <c r="S102" s="34">
        <f t="shared" si="5"/>
        <v>206</v>
      </c>
      <c r="T102" s="80">
        <f t="shared" si="6"/>
        <v>1530.514653</v>
      </c>
      <c r="U102" s="80">
        <f t="shared" si="7"/>
        <v>1041.666667</v>
      </c>
      <c r="V102" s="33">
        <f t="shared" si="16"/>
        <v>86458.33333</v>
      </c>
      <c r="W102" s="33">
        <f t="shared" si="17"/>
        <v>106989.9488</v>
      </c>
      <c r="X102" s="33">
        <f t="shared" si="8"/>
        <v>86458.33333</v>
      </c>
      <c r="Y102" s="34">
        <f t="shared" si="9"/>
        <v>-82</v>
      </c>
      <c r="Z102" s="70">
        <f t="shared" si="10"/>
        <v>2254.952031</v>
      </c>
      <c r="AA102" s="70">
        <f t="shared" si="23"/>
        <v>1041.666667</v>
      </c>
      <c r="AB102" s="70">
        <f t="shared" si="24"/>
        <v>1213.285364</v>
      </c>
      <c r="AC102" s="78">
        <f t="shared" si="25"/>
        <v>213541.6667</v>
      </c>
      <c r="AD102" s="68" t="str">
        <f t="shared" si="18"/>
        <v/>
      </c>
      <c r="AE102" s="70">
        <f t="shared" si="19"/>
        <v>0</v>
      </c>
      <c r="AF102" s="70" t="str">
        <f t="shared" si="20"/>
        <v/>
      </c>
      <c r="AG102" s="70" t="str">
        <f t="shared" si="21"/>
        <v/>
      </c>
      <c r="AH102" s="78" t="str">
        <f t="shared" si="22"/>
        <v/>
      </c>
    </row>
    <row r="103" hidden="1">
      <c r="B103" s="68">
        <f t="shared" si="11"/>
        <v>84</v>
      </c>
      <c r="C103" s="70">
        <f t="shared" si="12"/>
        <v>2249.062296</v>
      </c>
      <c r="D103" s="70">
        <f t="shared" si="13"/>
        <v>1041.666667</v>
      </c>
      <c r="E103" s="70">
        <f t="shared" si="14"/>
        <v>1207.39563</v>
      </c>
      <c r="F103" s="78">
        <f t="shared" si="15"/>
        <v>212500</v>
      </c>
      <c r="G103" s="79"/>
      <c r="Q103" s="30"/>
      <c r="R103" s="30">
        <v>84.0</v>
      </c>
      <c r="S103" s="34">
        <f t="shared" si="5"/>
        <v>205</v>
      </c>
      <c r="T103" s="80">
        <f t="shared" si="6"/>
        <v>1536.404388</v>
      </c>
      <c r="U103" s="80">
        <f t="shared" si="7"/>
        <v>1041.666667</v>
      </c>
      <c r="V103" s="33">
        <f t="shared" si="16"/>
        <v>87500</v>
      </c>
      <c r="W103" s="33">
        <f t="shared" si="17"/>
        <v>108526.3532</v>
      </c>
      <c r="X103" s="33">
        <f t="shared" si="8"/>
        <v>87500</v>
      </c>
      <c r="Y103" s="34">
        <f t="shared" si="9"/>
        <v>-83</v>
      </c>
      <c r="Z103" s="70">
        <f t="shared" si="10"/>
        <v>2249.062296</v>
      </c>
      <c r="AA103" s="70">
        <f t="shared" si="23"/>
        <v>1041.666667</v>
      </c>
      <c r="AB103" s="70">
        <f t="shared" si="24"/>
        <v>1207.39563</v>
      </c>
      <c r="AC103" s="78">
        <f t="shared" si="25"/>
        <v>212500</v>
      </c>
      <c r="AD103" s="68" t="str">
        <f t="shared" si="18"/>
        <v/>
      </c>
      <c r="AE103" s="70">
        <f t="shared" si="19"/>
        <v>0</v>
      </c>
      <c r="AF103" s="70" t="str">
        <f t="shared" si="20"/>
        <v/>
      </c>
      <c r="AG103" s="70" t="str">
        <f t="shared" si="21"/>
        <v/>
      </c>
      <c r="AH103" s="78" t="str">
        <f t="shared" si="22"/>
        <v/>
      </c>
    </row>
    <row r="104" hidden="1">
      <c r="B104" s="68">
        <f t="shared" si="11"/>
        <v>85</v>
      </c>
      <c r="C104" s="70">
        <f t="shared" si="12"/>
        <v>2243.172561</v>
      </c>
      <c r="D104" s="70">
        <f t="shared" si="13"/>
        <v>1041.666667</v>
      </c>
      <c r="E104" s="70">
        <f t="shared" si="14"/>
        <v>1201.505895</v>
      </c>
      <c r="F104" s="78">
        <f t="shared" si="15"/>
        <v>211458.3333</v>
      </c>
      <c r="G104" s="79"/>
      <c r="Q104" s="30"/>
      <c r="R104" s="30">
        <v>85.0</v>
      </c>
      <c r="S104" s="34">
        <f t="shared" si="5"/>
        <v>204</v>
      </c>
      <c r="T104" s="80">
        <f t="shared" si="6"/>
        <v>1542.294123</v>
      </c>
      <c r="U104" s="80">
        <f t="shared" si="7"/>
        <v>1041.666667</v>
      </c>
      <c r="V104" s="33">
        <f t="shared" si="16"/>
        <v>88541.66667</v>
      </c>
      <c r="W104" s="33">
        <f t="shared" si="17"/>
        <v>110068.6473</v>
      </c>
      <c r="X104" s="33">
        <f t="shared" si="8"/>
        <v>88541.66667</v>
      </c>
      <c r="Y104" s="34">
        <f t="shared" si="9"/>
        <v>-84</v>
      </c>
      <c r="Z104" s="70">
        <f t="shared" si="10"/>
        <v>2243.172561</v>
      </c>
      <c r="AA104" s="70">
        <f t="shared" si="23"/>
        <v>1041.666667</v>
      </c>
      <c r="AB104" s="70">
        <f t="shared" si="24"/>
        <v>1201.505895</v>
      </c>
      <c r="AC104" s="78">
        <f t="shared" si="25"/>
        <v>211458.3333</v>
      </c>
      <c r="AD104" s="68" t="str">
        <f t="shared" si="18"/>
        <v/>
      </c>
      <c r="AE104" s="70">
        <f t="shared" si="19"/>
        <v>0</v>
      </c>
      <c r="AF104" s="70" t="str">
        <f t="shared" si="20"/>
        <v/>
      </c>
      <c r="AG104" s="70" t="str">
        <f t="shared" si="21"/>
        <v/>
      </c>
      <c r="AH104" s="78" t="str">
        <f t="shared" si="22"/>
        <v/>
      </c>
    </row>
    <row r="105" hidden="1">
      <c r="B105" s="68">
        <f t="shared" si="11"/>
        <v>86</v>
      </c>
      <c r="C105" s="70">
        <f t="shared" si="12"/>
        <v>2237.282827</v>
      </c>
      <c r="D105" s="70">
        <f t="shared" si="13"/>
        <v>1041.666667</v>
      </c>
      <c r="E105" s="70">
        <f t="shared" si="14"/>
        <v>1195.61616</v>
      </c>
      <c r="F105" s="78">
        <f t="shared" si="15"/>
        <v>210416.6667</v>
      </c>
      <c r="G105" s="79"/>
      <c r="Q105" s="30"/>
      <c r="R105" s="30">
        <v>86.0</v>
      </c>
      <c r="S105" s="34">
        <f t="shared" si="5"/>
        <v>203</v>
      </c>
      <c r="T105" s="80">
        <f t="shared" si="6"/>
        <v>1548.183858</v>
      </c>
      <c r="U105" s="80">
        <f t="shared" si="7"/>
        <v>1041.666667</v>
      </c>
      <c r="V105" s="33">
        <f t="shared" si="16"/>
        <v>89583.33333</v>
      </c>
      <c r="W105" s="33">
        <f t="shared" si="17"/>
        <v>111616.8311</v>
      </c>
      <c r="X105" s="33">
        <f t="shared" si="8"/>
        <v>89583.33333</v>
      </c>
      <c r="Y105" s="34">
        <f t="shared" si="9"/>
        <v>-85</v>
      </c>
      <c r="Z105" s="70">
        <f t="shared" si="10"/>
        <v>2237.282827</v>
      </c>
      <c r="AA105" s="70">
        <f t="shared" si="23"/>
        <v>1041.666667</v>
      </c>
      <c r="AB105" s="70">
        <f t="shared" si="24"/>
        <v>1195.61616</v>
      </c>
      <c r="AC105" s="78">
        <f t="shared" si="25"/>
        <v>210416.6667</v>
      </c>
      <c r="AD105" s="68" t="str">
        <f t="shared" si="18"/>
        <v/>
      </c>
      <c r="AE105" s="70">
        <f t="shared" si="19"/>
        <v>0</v>
      </c>
      <c r="AF105" s="70" t="str">
        <f t="shared" si="20"/>
        <v/>
      </c>
      <c r="AG105" s="70" t="str">
        <f t="shared" si="21"/>
        <v/>
      </c>
      <c r="AH105" s="78" t="str">
        <f t="shared" si="22"/>
        <v/>
      </c>
    </row>
    <row r="106" hidden="1">
      <c r="B106" s="68">
        <f t="shared" si="11"/>
        <v>87</v>
      </c>
      <c r="C106" s="70">
        <f t="shared" si="12"/>
        <v>2231.393092</v>
      </c>
      <c r="D106" s="70">
        <f t="shared" si="13"/>
        <v>1041.666667</v>
      </c>
      <c r="E106" s="70">
        <f t="shared" si="14"/>
        <v>1189.726425</v>
      </c>
      <c r="F106" s="78">
        <f t="shared" si="15"/>
        <v>209375</v>
      </c>
      <c r="G106" s="79"/>
      <c r="Q106" s="30"/>
      <c r="R106" s="30">
        <v>87.0</v>
      </c>
      <c r="S106" s="34">
        <f t="shared" si="5"/>
        <v>202</v>
      </c>
      <c r="T106" s="80">
        <f t="shared" si="6"/>
        <v>1554.073592</v>
      </c>
      <c r="U106" s="80">
        <f t="shared" si="7"/>
        <v>1041.666667</v>
      </c>
      <c r="V106" s="33">
        <f t="shared" si="16"/>
        <v>90625</v>
      </c>
      <c r="W106" s="33">
        <f t="shared" si="17"/>
        <v>113170.9047</v>
      </c>
      <c r="X106" s="33">
        <f t="shared" si="8"/>
        <v>90625</v>
      </c>
      <c r="Y106" s="34">
        <f t="shared" si="9"/>
        <v>-86</v>
      </c>
      <c r="Z106" s="70">
        <f t="shared" si="10"/>
        <v>2231.393092</v>
      </c>
      <c r="AA106" s="70">
        <f t="shared" si="23"/>
        <v>1041.666667</v>
      </c>
      <c r="AB106" s="70">
        <f t="shared" si="24"/>
        <v>1189.726425</v>
      </c>
      <c r="AC106" s="78">
        <f t="shared" si="25"/>
        <v>209375</v>
      </c>
      <c r="AD106" s="68" t="str">
        <f t="shared" si="18"/>
        <v/>
      </c>
      <c r="AE106" s="70">
        <f t="shared" si="19"/>
        <v>0</v>
      </c>
      <c r="AF106" s="70" t="str">
        <f t="shared" si="20"/>
        <v/>
      </c>
      <c r="AG106" s="70" t="str">
        <f t="shared" si="21"/>
        <v/>
      </c>
      <c r="AH106" s="78" t="str">
        <f t="shared" si="22"/>
        <v/>
      </c>
    </row>
    <row r="107" hidden="1">
      <c r="B107" s="68">
        <f t="shared" si="11"/>
        <v>88</v>
      </c>
      <c r="C107" s="70">
        <f t="shared" si="12"/>
        <v>2225.503357</v>
      </c>
      <c r="D107" s="70">
        <f t="shared" si="13"/>
        <v>1041.666667</v>
      </c>
      <c r="E107" s="70">
        <f t="shared" si="14"/>
        <v>1183.83669</v>
      </c>
      <c r="F107" s="78">
        <f t="shared" si="15"/>
        <v>208333.3333</v>
      </c>
      <c r="G107" s="79"/>
      <c r="Q107" s="30"/>
      <c r="R107" s="30">
        <v>88.0</v>
      </c>
      <c r="S107" s="34">
        <f t="shared" si="5"/>
        <v>201</v>
      </c>
      <c r="T107" s="80">
        <f t="shared" si="6"/>
        <v>1559.963327</v>
      </c>
      <c r="U107" s="80">
        <f t="shared" si="7"/>
        <v>1041.666667</v>
      </c>
      <c r="V107" s="33">
        <f t="shared" si="16"/>
        <v>91666.66667</v>
      </c>
      <c r="W107" s="33">
        <f t="shared" si="17"/>
        <v>114730.8681</v>
      </c>
      <c r="X107" s="33">
        <f t="shared" si="8"/>
        <v>91666.66667</v>
      </c>
      <c r="Y107" s="34">
        <f t="shared" si="9"/>
        <v>-87</v>
      </c>
      <c r="Z107" s="70">
        <f t="shared" si="10"/>
        <v>2225.503357</v>
      </c>
      <c r="AA107" s="70">
        <f t="shared" si="23"/>
        <v>1041.666667</v>
      </c>
      <c r="AB107" s="70">
        <f t="shared" si="24"/>
        <v>1183.83669</v>
      </c>
      <c r="AC107" s="78">
        <f t="shared" si="25"/>
        <v>208333.3333</v>
      </c>
      <c r="AD107" s="68" t="str">
        <f t="shared" si="18"/>
        <v/>
      </c>
      <c r="AE107" s="70">
        <f t="shared" si="19"/>
        <v>0</v>
      </c>
      <c r="AF107" s="70" t="str">
        <f t="shared" si="20"/>
        <v/>
      </c>
      <c r="AG107" s="70" t="str">
        <f t="shared" si="21"/>
        <v/>
      </c>
      <c r="AH107" s="78" t="str">
        <f t="shared" si="22"/>
        <v/>
      </c>
    </row>
    <row r="108" hidden="1">
      <c r="B108" s="68">
        <f t="shared" si="11"/>
        <v>89</v>
      </c>
      <c r="C108" s="70">
        <f t="shared" si="12"/>
        <v>2219.613622</v>
      </c>
      <c r="D108" s="70">
        <f t="shared" si="13"/>
        <v>1041.666667</v>
      </c>
      <c r="E108" s="70">
        <f t="shared" si="14"/>
        <v>1177.946956</v>
      </c>
      <c r="F108" s="78">
        <f t="shared" si="15"/>
        <v>207291.6667</v>
      </c>
      <c r="G108" s="79"/>
      <c r="Q108" s="30"/>
      <c r="R108" s="30">
        <v>89.0</v>
      </c>
      <c r="S108" s="34">
        <f t="shared" si="5"/>
        <v>200</v>
      </c>
      <c r="T108" s="80">
        <f t="shared" si="6"/>
        <v>1565.853062</v>
      </c>
      <c r="U108" s="80">
        <f t="shared" si="7"/>
        <v>1041.666667</v>
      </c>
      <c r="V108" s="33">
        <f t="shared" si="16"/>
        <v>92708.33333</v>
      </c>
      <c r="W108" s="33">
        <f t="shared" si="17"/>
        <v>116296.7211</v>
      </c>
      <c r="X108" s="33">
        <f t="shared" si="8"/>
        <v>92708.33333</v>
      </c>
      <c r="Y108" s="34">
        <f t="shared" si="9"/>
        <v>-88</v>
      </c>
      <c r="Z108" s="70">
        <f t="shared" si="10"/>
        <v>2219.613622</v>
      </c>
      <c r="AA108" s="70">
        <f t="shared" si="23"/>
        <v>1041.666667</v>
      </c>
      <c r="AB108" s="70">
        <f t="shared" si="24"/>
        <v>1177.946956</v>
      </c>
      <c r="AC108" s="78">
        <f t="shared" si="25"/>
        <v>207291.6667</v>
      </c>
      <c r="AD108" s="68" t="str">
        <f t="shared" si="18"/>
        <v/>
      </c>
      <c r="AE108" s="70">
        <f t="shared" si="19"/>
        <v>0</v>
      </c>
      <c r="AF108" s="70" t="str">
        <f t="shared" si="20"/>
        <v/>
      </c>
      <c r="AG108" s="70" t="str">
        <f t="shared" si="21"/>
        <v/>
      </c>
      <c r="AH108" s="78" t="str">
        <f t="shared" si="22"/>
        <v/>
      </c>
    </row>
    <row r="109" hidden="1">
      <c r="B109" s="68">
        <f t="shared" si="11"/>
        <v>90</v>
      </c>
      <c r="C109" s="70">
        <f t="shared" si="12"/>
        <v>2213.723888</v>
      </c>
      <c r="D109" s="70">
        <f t="shared" si="13"/>
        <v>1041.666667</v>
      </c>
      <c r="E109" s="70">
        <f t="shared" si="14"/>
        <v>1172.057221</v>
      </c>
      <c r="F109" s="78">
        <f t="shared" si="15"/>
        <v>206250</v>
      </c>
      <c r="G109" s="79"/>
      <c r="Q109" s="30"/>
      <c r="R109" s="30">
        <v>90.0</v>
      </c>
      <c r="S109" s="34">
        <f t="shared" si="5"/>
        <v>199</v>
      </c>
      <c r="T109" s="80">
        <f t="shared" si="6"/>
        <v>1571.742797</v>
      </c>
      <c r="U109" s="80">
        <f t="shared" si="7"/>
        <v>1041.666667</v>
      </c>
      <c r="V109" s="33">
        <f t="shared" si="16"/>
        <v>93750</v>
      </c>
      <c r="W109" s="33">
        <f t="shared" si="17"/>
        <v>117868.4639</v>
      </c>
      <c r="X109" s="33">
        <f t="shared" si="8"/>
        <v>93750</v>
      </c>
      <c r="Y109" s="34">
        <f t="shared" si="9"/>
        <v>-89</v>
      </c>
      <c r="Z109" s="70">
        <f t="shared" si="10"/>
        <v>2213.723888</v>
      </c>
      <c r="AA109" s="70">
        <f t="shared" si="23"/>
        <v>1041.666667</v>
      </c>
      <c r="AB109" s="70">
        <f t="shared" si="24"/>
        <v>1172.057221</v>
      </c>
      <c r="AC109" s="78">
        <f t="shared" si="25"/>
        <v>206250</v>
      </c>
      <c r="AD109" s="68" t="str">
        <f t="shared" si="18"/>
        <v/>
      </c>
      <c r="AE109" s="70">
        <f t="shared" si="19"/>
        <v>0</v>
      </c>
      <c r="AF109" s="70" t="str">
        <f t="shared" si="20"/>
        <v/>
      </c>
      <c r="AG109" s="70" t="str">
        <f t="shared" si="21"/>
        <v/>
      </c>
      <c r="AH109" s="78" t="str">
        <f t="shared" si="22"/>
        <v/>
      </c>
    </row>
    <row r="110" hidden="1">
      <c r="B110" s="68">
        <f t="shared" si="11"/>
        <v>91</v>
      </c>
      <c r="C110" s="70">
        <f t="shared" si="12"/>
        <v>2207.834153</v>
      </c>
      <c r="D110" s="70">
        <f t="shared" si="13"/>
        <v>1041.666667</v>
      </c>
      <c r="E110" s="70">
        <f t="shared" si="14"/>
        <v>1166.167486</v>
      </c>
      <c r="F110" s="78">
        <f t="shared" si="15"/>
        <v>205208.3333</v>
      </c>
      <c r="G110" s="79"/>
      <c r="Q110" s="30"/>
      <c r="R110" s="30">
        <v>91.0</v>
      </c>
      <c r="S110" s="34">
        <f t="shared" si="5"/>
        <v>198</v>
      </c>
      <c r="T110" s="80">
        <f t="shared" si="6"/>
        <v>1577.632532</v>
      </c>
      <c r="U110" s="80">
        <f t="shared" si="7"/>
        <v>1041.666667</v>
      </c>
      <c r="V110" s="33">
        <f t="shared" si="16"/>
        <v>94791.66667</v>
      </c>
      <c r="W110" s="33">
        <f t="shared" si="17"/>
        <v>119446.0964</v>
      </c>
      <c r="X110" s="33">
        <f t="shared" si="8"/>
        <v>94791.66667</v>
      </c>
      <c r="Y110" s="34">
        <f t="shared" si="9"/>
        <v>-90</v>
      </c>
      <c r="Z110" s="70">
        <f t="shared" si="10"/>
        <v>2207.834153</v>
      </c>
      <c r="AA110" s="70">
        <f t="shared" si="23"/>
        <v>1041.666667</v>
      </c>
      <c r="AB110" s="70">
        <f t="shared" si="24"/>
        <v>1166.167486</v>
      </c>
      <c r="AC110" s="78">
        <f t="shared" si="25"/>
        <v>205208.3333</v>
      </c>
      <c r="AD110" s="68" t="str">
        <f t="shared" si="18"/>
        <v/>
      </c>
      <c r="AE110" s="70">
        <f t="shared" si="19"/>
        <v>0</v>
      </c>
      <c r="AF110" s="70" t="str">
        <f t="shared" si="20"/>
        <v/>
      </c>
      <c r="AG110" s="70" t="str">
        <f t="shared" si="21"/>
        <v/>
      </c>
      <c r="AH110" s="78" t="str">
        <f t="shared" si="22"/>
        <v/>
      </c>
    </row>
    <row r="111" hidden="1">
      <c r="B111" s="68">
        <f t="shared" si="11"/>
        <v>92</v>
      </c>
      <c r="C111" s="70">
        <f t="shared" si="12"/>
        <v>2201.944418</v>
      </c>
      <c r="D111" s="70">
        <f t="shared" si="13"/>
        <v>1041.666667</v>
      </c>
      <c r="E111" s="70">
        <f t="shared" si="14"/>
        <v>1160.277751</v>
      </c>
      <c r="F111" s="78">
        <f t="shared" si="15"/>
        <v>204166.6667</v>
      </c>
      <c r="G111" s="79"/>
      <c r="Q111" s="30"/>
      <c r="R111" s="30">
        <v>92.0</v>
      </c>
      <c r="S111" s="34">
        <f t="shared" si="5"/>
        <v>197</v>
      </c>
      <c r="T111" s="80">
        <f t="shared" si="6"/>
        <v>1583.522266</v>
      </c>
      <c r="U111" s="80">
        <f t="shared" si="7"/>
        <v>1041.666667</v>
      </c>
      <c r="V111" s="33">
        <f t="shared" si="16"/>
        <v>95833.33333</v>
      </c>
      <c r="W111" s="33">
        <f t="shared" si="17"/>
        <v>121029.6187</v>
      </c>
      <c r="X111" s="33">
        <f t="shared" si="8"/>
        <v>95833.33333</v>
      </c>
      <c r="Y111" s="34">
        <f t="shared" si="9"/>
        <v>-91</v>
      </c>
      <c r="Z111" s="70">
        <f t="shared" si="10"/>
        <v>2201.944418</v>
      </c>
      <c r="AA111" s="70">
        <f t="shared" si="23"/>
        <v>1041.666667</v>
      </c>
      <c r="AB111" s="70">
        <f t="shared" si="24"/>
        <v>1160.277751</v>
      </c>
      <c r="AC111" s="78">
        <f t="shared" si="25"/>
        <v>204166.6667</v>
      </c>
      <c r="AD111" s="68" t="str">
        <f t="shared" si="18"/>
        <v/>
      </c>
      <c r="AE111" s="70">
        <f t="shared" si="19"/>
        <v>0</v>
      </c>
      <c r="AF111" s="70" t="str">
        <f t="shared" si="20"/>
        <v/>
      </c>
      <c r="AG111" s="70" t="str">
        <f t="shared" si="21"/>
        <v/>
      </c>
      <c r="AH111" s="78" t="str">
        <f t="shared" si="22"/>
        <v/>
      </c>
    </row>
    <row r="112" hidden="1">
      <c r="B112" s="68">
        <f t="shared" si="11"/>
        <v>93</v>
      </c>
      <c r="C112" s="70">
        <f t="shared" si="12"/>
        <v>2196.054683</v>
      </c>
      <c r="D112" s="70">
        <f t="shared" si="13"/>
        <v>1041.666667</v>
      </c>
      <c r="E112" s="70">
        <f t="shared" si="14"/>
        <v>1154.388017</v>
      </c>
      <c r="F112" s="78">
        <f t="shared" si="15"/>
        <v>203125</v>
      </c>
      <c r="G112" s="79"/>
      <c r="Q112" s="30"/>
      <c r="R112" s="30">
        <v>93.0</v>
      </c>
      <c r="S112" s="34">
        <f t="shared" si="5"/>
        <v>196</v>
      </c>
      <c r="T112" s="80">
        <f t="shared" si="6"/>
        <v>1589.412001</v>
      </c>
      <c r="U112" s="80">
        <f t="shared" si="7"/>
        <v>1041.666667</v>
      </c>
      <c r="V112" s="33">
        <f t="shared" si="16"/>
        <v>96875</v>
      </c>
      <c r="W112" s="33">
        <f t="shared" si="17"/>
        <v>122619.0307</v>
      </c>
      <c r="X112" s="33">
        <f t="shared" si="8"/>
        <v>96875</v>
      </c>
      <c r="Y112" s="34">
        <f t="shared" si="9"/>
        <v>-92</v>
      </c>
      <c r="Z112" s="70">
        <f t="shared" si="10"/>
        <v>2196.054683</v>
      </c>
      <c r="AA112" s="70">
        <f t="shared" si="23"/>
        <v>1041.666667</v>
      </c>
      <c r="AB112" s="70">
        <f t="shared" si="24"/>
        <v>1154.388017</v>
      </c>
      <c r="AC112" s="78">
        <f t="shared" si="25"/>
        <v>203125</v>
      </c>
      <c r="AD112" s="68" t="str">
        <f t="shared" si="18"/>
        <v/>
      </c>
      <c r="AE112" s="70">
        <f t="shared" si="19"/>
        <v>0</v>
      </c>
      <c r="AF112" s="70" t="str">
        <f t="shared" si="20"/>
        <v/>
      </c>
      <c r="AG112" s="70" t="str">
        <f t="shared" si="21"/>
        <v/>
      </c>
      <c r="AH112" s="78" t="str">
        <f t="shared" si="22"/>
        <v/>
      </c>
    </row>
    <row r="113" hidden="1">
      <c r="B113" s="68">
        <f t="shared" si="11"/>
        <v>94</v>
      </c>
      <c r="C113" s="70">
        <f t="shared" si="12"/>
        <v>2190.164948</v>
      </c>
      <c r="D113" s="70">
        <f t="shared" si="13"/>
        <v>1041.666667</v>
      </c>
      <c r="E113" s="70">
        <f t="shared" si="14"/>
        <v>1148.498282</v>
      </c>
      <c r="F113" s="78">
        <f t="shared" si="15"/>
        <v>202083.3333</v>
      </c>
      <c r="G113" s="79"/>
      <c r="Q113" s="30"/>
      <c r="R113" s="30">
        <v>94.0</v>
      </c>
      <c r="S113" s="34">
        <f t="shared" si="5"/>
        <v>195</v>
      </c>
      <c r="T113" s="80">
        <f t="shared" si="6"/>
        <v>1595.301736</v>
      </c>
      <c r="U113" s="80">
        <f t="shared" si="7"/>
        <v>1041.666667</v>
      </c>
      <c r="V113" s="33">
        <f t="shared" si="16"/>
        <v>97916.66667</v>
      </c>
      <c r="W113" s="33">
        <f t="shared" si="17"/>
        <v>124214.3325</v>
      </c>
      <c r="X113" s="33">
        <f t="shared" si="8"/>
        <v>97916.66667</v>
      </c>
      <c r="Y113" s="34">
        <f t="shared" si="9"/>
        <v>-93</v>
      </c>
      <c r="Z113" s="70">
        <f t="shared" si="10"/>
        <v>2190.164948</v>
      </c>
      <c r="AA113" s="70">
        <f t="shared" si="23"/>
        <v>1041.666667</v>
      </c>
      <c r="AB113" s="70">
        <f t="shared" si="24"/>
        <v>1148.498282</v>
      </c>
      <c r="AC113" s="78">
        <f t="shared" si="25"/>
        <v>202083.3333</v>
      </c>
      <c r="AD113" s="68" t="str">
        <f t="shared" si="18"/>
        <v/>
      </c>
      <c r="AE113" s="70">
        <f t="shared" si="19"/>
        <v>0</v>
      </c>
      <c r="AF113" s="70" t="str">
        <f t="shared" si="20"/>
        <v/>
      </c>
      <c r="AG113" s="70" t="str">
        <f t="shared" si="21"/>
        <v/>
      </c>
      <c r="AH113" s="78" t="str">
        <f t="shared" si="22"/>
        <v/>
      </c>
    </row>
    <row r="114" hidden="1">
      <c r="B114" s="68">
        <f t="shared" si="11"/>
        <v>95</v>
      </c>
      <c r="C114" s="70">
        <f t="shared" si="12"/>
        <v>2184.275214</v>
      </c>
      <c r="D114" s="70">
        <f t="shared" si="13"/>
        <v>1041.666667</v>
      </c>
      <c r="E114" s="70">
        <f t="shared" si="14"/>
        <v>1142.608547</v>
      </c>
      <c r="F114" s="78">
        <f t="shared" si="15"/>
        <v>201041.6667</v>
      </c>
      <c r="G114" s="79"/>
      <c r="Q114" s="30"/>
      <c r="R114" s="30">
        <v>95.0</v>
      </c>
      <c r="S114" s="34">
        <f t="shared" si="5"/>
        <v>194</v>
      </c>
      <c r="T114" s="80">
        <f t="shared" si="6"/>
        <v>1601.191471</v>
      </c>
      <c r="U114" s="80">
        <f t="shared" si="7"/>
        <v>1041.666667</v>
      </c>
      <c r="V114" s="33">
        <f t="shared" si="16"/>
        <v>98958.33333</v>
      </c>
      <c r="W114" s="33">
        <f t="shared" si="17"/>
        <v>125815.5239</v>
      </c>
      <c r="X114" s="33">
        <f t="shared" si="8"/>
        <v>98958.33333</v>
      </c>
      <c r="Y114" s="34">
        <f t="shared" si="9"/>
        <v>-94</v>
      </c>
      <c r="Z114" s="70">
        <f t="shared" si="10"/>
        <v>2184.275214</v>
      </c>
      <c r="AA114" s="70">
        <f t="shared" si="23"/>
        <v>1041.666667</v>
      </c>
      <c r="AB114" s="70">
        <f t="shared" si="24"/>
        <v>1142.608547</v>
      </c>
      <c r="AC114" s="78">
        <f t="shared" si="25"/>
        <v>201041.6667</v>
      </c>
      <c r="AD114" s="68" t="str">
        <f t="shared" si="18"/>
        <v/>
      </c>
      <c r="AE114" s="70">
        <f t="shared" si="19"/>
        <v>0</v>
      </c>
      <c r="AF114" s="70" t="str">
        <f t="shared" si="20"/>
        <v/>
      </c>
      <c r="AG114" s="70" t="str">
        <f t="shared" si="21"/>
        <v/>
      </c>
      <c r="AH114" s="78" t="str">
        <f t="shared" si="22"/>
        <v/>
      </c>
    </row>
    <row r="115" hidden="1">
      <c r="B115" s="68">
        <f t="shared" si="11"/>
        <v>96</v>
      </c>
      <c r="C115" s="70">
        <f t="shared" si="12"/>
        <v>2178.385479</v>
      </c>
      <c r="D115" s="70">
        <f t="shared" si="13"/>
        <v>1041.666667</v>
      </c>
      <c r="E115" s="70">
        <f t="shared" si="14"/>
        <v>1136.718812</v>
      </c>
      <c r="F115" s="78">
        <f t="shared" si="15"/>
        <v>200000</v>
      </c>
      <c r="G115" s="79"/>
      <c r="Q115" s="30"/>
      <c r="R115" s="30">
        <v>96.0</v>
      </c>
      <c r="S115" s="34">
        <f t="shared" si="5"/>
        <v>193</v>
      </c>
      <c r="T115" s="80">
        <f t="shared" si="6"/>
        <v>1607.081205</v>
      </c>
      <c r="U115" s="80">
        <f t="shared" si="7"/>
        <v>1041.666667</v>
      </c>
      <c r="V115" s="33">
        <f t="shared" si="16"/>
        <v>100000</v>
      </c>
      <c r="W115" s="33">
        <f t="shared" si="17"/>
        <v>127422.6051</v>
      </c>
      <c r="X115" s="33">
        <f t="shared" si="8"/>
        <v>100000</v>
      </c>
      <c r="Y115" s="34">
        <f t="shared" si="9"/>
        <v>-95</v>
      </c>
      <c r="Z115" s="70">
        <f t="shared" si="10"/>
        <v>2178.385479</v>
      </c>
      <c r="AA115" s="70">
        <f t="shared" si="23"/>
        <v>1041.666667</v>
      </c>
      <c r="AB115" s="70">
        <f t="shared" si="24"/>
        <v>1136.718812</v>
      </c>
      <c r="AC115" s="78">
        <f t="shared" si="25"/>
        <v>200000</v>
      </c>
      <c r="AD115" s="68" t="str">
        <f t="shared" si="18"/>
        <v/>
      </c>
      <c r="AE115" s="70">
        <f t="shared" si="19"/>
        <v>0</v>
      </c>
      <c r="AF115" s="70" t="str">
        <f t="shared" si="20"/>
        <v/>
      </c>
      <c r="AG115" s="70" t="str">
        <f t="shared" si="21"/>
        <v/>
      </c>
      <c r="AH115" s="78" t="str">
        <f t="shared" si="22"/>
        <v/>
      </c>
    </row>
    <row r="116" hidden="1">
      <c r="B116" s="68">
        <f t="shared" si="11"/>
        <v>97</v>
      </c>
      <c r="C116" s="70">
        <f t="shared" si="12"/>
        <v>2172.495744</v>
      </c>
      <c r="D116" s="70">
        <f t="shared" si="13"/>
        <v>1041.666667</v>
      </c>
      <c r="E116" s="70">
        <f t="shared" si="14"/>
        <v>1130.829077</v>
      </c>
      <c r="F116" s="78">
        <f t="shared" si="15"/>
        <v>198958.3333</v>
      </c>
      <c r="G116" s="79"/>
      <c r="Q116" s="30"/>
      <c r="R116" s="30">
        <v>97.0</v>
      </c>
      <c r="S116" s="34">
        <f t="shared" si="5"/>
        <v>192</v>
      </c>
      <c r="T116" s="80">
        <f t="shared" si="6"/>
        <v>1612.97094</v>
      </c>
      <c r="U116" s="80">
        <f t="shared" si="7"/>
        <v>1041.666667</v>
      </c>
      <c r="V116" s="33">
        <f t="shared" si="16"/>
        <v>101041.6667</v>
      </c>
      <c r="W116" s="33">
        <f t="shared" si="17"/>
        <v>129035.5761</v>
      </c>
      <c r="X116" s="33">
        <f t="shared" si="8"/>
        <v>101041.6667</v>
      </c>
      <c r="Y116" s="34">
        <f t="shared" si="9"/>
        <v>-96</v>
      </c>
      <c r="Z116" s="70">
        <f t="shared" si="10"/>
        <v>2172.495744</v>
      </c>
      <c r="AA116" s="70">
        <f t="shared" si="23"/>
        <v>1041.666667</v>
      </c>
      <c r="AB116" s="70">
        <f t="shared" si="24"/>
        <v>1130.829077</v>
      </c>
      <c r="AC116" s="78">
        <f t="shared" si="25"/>
        <v>198958.3333</v>
      </c>
      <c r="AD116" s="68" t="str">
        <f t="shared" si="18"/>
        <v/>
      </c>
      <c r="AE116" s="70">
        <f t="shared" si="19"/>
        <v>0</v>
      </c>
      <c r="AF116" s="70" t="str">
        <f t="shared" si="20"/>
        <v/>
      </c>
      <c r="AG116" s="70" t="str">
        <f t="shared" si="21"/>
        <v/>
      </c>
      <c r="AH116" s="78" t="str">
        <f t="shared" si="22"/>
        <v/>
      </c>
    </row>
    <row r="117" hidden="1">
      <c r="B117" s="68">
        <f t="shared" si="11"/>
        <v>98</v>
      </c>
      <c r="C117" s="70">
        <f t="shared" si="12"/>
        <v>2166.606009</v>
      </c>
      <c r="D117" s="70">
        <f t="shared" si="13"/>
        <v>1041.666667</v>
      </c>
      <c r="E117" s="70">
        <f t="shared" si="14"/>
        <v>1124.939343</v>
      </c>
      <c r="F117" s="78">
        <f t="shared" si="15"/>
        <v>197916.6667</v>
      </c>
      <c r="G117" s="79"/>
      <c r="Q117" s="30"/>
      <c r="R117" s="30">
        <v>98.0</v>
      </c>
      <c r="S117" s="34">
        <f t="shared" si="5"/>
        <v>191</v>
      </c>
      <c r="T117" s="80">
        <f t="shared" si="6"/>
        <v>1618.860675</v>
      </c>
      <c r="U117" s="80">
        <f t="shared" si="7"/>
        <v>1041.666667</v>
      </c>
      <c r="V117" s="33">
        <f t="shared" si="16"/>
        <v>102083.3333</v>
      </c>
      <c r="W117" s="33">
        <f t="shared" si="17"/>
        <v>130654.4367</v>
      </c>
      <c r="X117" s="33">
        <f t="shared" si="8"/>
        <v>102083.3333</v>
      </c>
      <c r="Y117" s="34">
        <f t="shared" si="9"/>
        <v>-97</v>
      </c>
      <c r="Z117" s="70">
        <f t="shared" si="10"/>
        <v>2166.606009</v>
      </c>
      <c r="AA117" s="70">
        <f t="shared" si="23"/>
        <v>1041.666667</v>
      </c>
      <c r="AB117" s="70">
        <f t="shared" si="24"/>
        <v>1124.939343</v>
      </c>
      <c r="AC117" s="78">
        <f t="shared" si="25"/>
        <v>197916.6667</v>
      </c>
      <c r="AD117" s="68" t="str">
        <f t="shared" si="18"/>
        <v/>
      </c>
      <c r="AE117" s="70">
        <f t="shared" si="19"/>
        <v>0</v>
      </c>
      <c r="AF117" s="70" t="str">
        <f t="shared" si="20"/>
        <v/>
      </c>
      <c r="AG117" s="70" t="str">
        <f t="shared" si="21"/>
        <v/>
      </c>
      <c r="AH117" s="78" t="str">
        <f t="shared" si="22"/>
        <v/>
      </c>
    </row>
    <row r="118" hidden="1">
      <c r="B118" s="68">
        <f t="shared" si="11"/>
        <v>99</v>
      </c>
      <c r="C118" s="70">
        <f t="shared" si="12"/>
        <v>2160.716275</v>
      </c>
      <c r="D118" s="70">
        <f t="shared" si="13"/>
        <v>1041.666667</v>
      </c>
      <c r="E118" s="70">
        <f t="shared" si="14"/>
        <v>1119.049608</v>
      </c>
      <c r="F118" s="78">
        <f t="shared" si="15"/>
        <v>196875</v>
      </c>
      <c r="G118" s="79"/>
      <c r="Q118" s="30"/>
      <c r="R118" s="30">
        <v>99.0</v>
      </c>
      <c r="S118" s="34">
        <f t="shared" si="5"/>
        <v>190</v>
      </c>
      <c r="T118" s="80">
        <f t="shared" si="6"/>
        <v>1624.75041</v>
      </c>
      <c r="U118" s="80">
        <f t="shared" si="7"/>
        <v>1041.666667</v>
      </c>
      <c r="V118" s="33">
        <f t="shared" si="16"/>
        <v>103125</v>
      </c>
      <c r="W118" s="33">
        <f t="shared" si="17"/>
        <v>132279.1872</v>
      </c>
      <c r="X118" s="33">
        <f t="shared" si="8"/>
        <v>103125</v>
      </c>
      <c r="Y118" s="34">
        <f t="shared" si="9"/>
        <v>-98</v>
      </c>
      <c r="Z118" s="70">
        <f t="shared" si="10"/>
        <v>2160.716275</v>
      </c>
      <c r="AA118" s="70">
        <f t="shared" si="23"/>
        <v>1041.666667</v>
      </c>
      <c r="AB118" s="70">
        <f t="shared" si="24"/>
        <v>1119.049608</v>
      </c>
      <c r="AC118" s="78">
        <f t="shared" si="25"/>
        <v>196875</v>
      </c>
      <c r="AD118" s="68" t="str">
        <f t="shared" si="18"/>
        <v/>
      </c>
      <c r="AE118" s="70">
        <f t="shared" si="19"/>
        <v>0</v>
      </c>
      <c r="AF118" s="70" t="str">
        <f t="shared" si="20"/>
        <v/>
      </c>
      <c r="AG118" s="70" t="str">
        <f t="shared" si="21"/>
        <v/>
      </c>
      <c r="AH118" s="78" t="str">
        <f t="shared" si="22"/>
        <v/>
      </c>
    </row>
    <row r="119" hidden="1">
      <c r="B119" s="68">
        <f t="shared" si="11"/>
        <v>100</v>
      </c>
      <c r="C119" s="70">
        <f t="shared" si="12"/>
        <v>2154.82654</v>
      </c>
      <c r="D119" s="70">
        <f t="shared" si="13"/>
        <v>1041.666667</v>
      </c>
      <c r="E119" s="70">
        <f t="shared" si="14"/>
        <v>1113.159873</v>
      </c>
      <c r="F119" s="78">
        <f t="shared" si="15"/>
        <v>195833.3333</v>
      </c>
      <c r="G119" s="79"/>
      <c r="Q119" s="30"/>
      <c r="R119" s="30">
        <v>100.0</v>
      </c>
      <c r="S119" s="34">
        <f t="shared" si="5"/>
        <v>189</v>
      </c>
      <c r="T119" s="80">
        <f t="shared" si="6"/>
        <v>1630.640145</v>
      </c>
      <c r="U119" s="80">
        <f t="shared" si="7"/>
        <v>1041.666667</v>
      </c>
      <c r="V119" s="33">
        <f t="shared" si="16"/>
        <v>104166.6667</v>
      </c>
      <c r="W119" s="33">
        <f t="shared" si="17"/>
        <v>133909.8273</v>
      </c>
      <c r="X119" s="33">
        <f t="shared" si="8"/>
        <v>104166.6667</v>
      </c>
      <c r="Y119" s="34">
        <f t="shared" si="9"/>
        <v>-99</v>
      </c>
      <c r="Z119" s="70">
        <f t="shared" si="10"/>
        <v>2154.82654</v>
      </c>
      <c r="AA119" s="70">
        <f t="shared" si="23"/>
        <v>1041.666667</v>
      </c>
      <c r="AB119" s="70">
        <f t="shared" si="24"/>
        <v>1113.159873</v>
      </c>
      <c r="AC119" s="78">
        <f t="shared" si="25"/>
        <v>195833.3333</v>
      </c>
      <c r="AD119" s="68" t="str">
        <f t="shared" si="18"/>
        <v/>
      </c>
      <c r="AE119" s="70">
        <f t="shared" si="19"/>
        <v>0</v>
      </c>
      <c r="AF119" s="70" t="str">
        <f t="shared" si="20"/>
        <v/>
      </c>
      <c r="AG119" s="70" t="str">
        <f t="shared" si="21"/>
        <v/>
      </c>
      <c r="AH119" s="78" t="str">
        <f t="shared" si="22"/>
        <v/>
      </c>
    </row>
    <row r="120" hidden="1">
      <c r="B120" s="68">
        <f t="shared" si="11"/>
        <v>101</v>
      </c>
      <c r="C120" s="70">
        <f t="shared" si="12"/>
        <v>2148.936805</v>
      </c>
      <c r="D120" s="70">
        <f t="shared" si="13"/>
        <v>1041.666667</v>
      </c>
      <c r="E120" s="70">
        <f t="shared" si="14"/>
        <v>1107.270138</v>
      </c>
      <c r="F120" s="78">
        <f t="shared" si="15"/>
        <v>194791.6667</v>
      </c>
      <c r="G120" s="79"/>
      <c r="Q120" s="30"/>
      <c r="R120" s="30">
        <v>101.0</v>
      </c>
      <c r="S120" s="34">
        <f t="shared" si="5"/>
        <v>188</v>
      </c>
      <c r="T120" s="80">
        <f t="shared" si="6"/>
        <v>1636.529879</v>
      </c>
      <c r="U120" s="80">
        <f t="shared" si="7"/>
        <v>1041.666667</v>
      </c>
      <c r="V120" s="33">
        <f t="shared" si="16"/>
        <v>105208.3333</v>
      </c>
      <c r="W120" s="33">
        <f t="shared" si="17"/>
        <v>135546.3572</v>
      </c>
      <c r="X120" s="33">
        <f t="shared" si="8"/>
        <v>105208.3333</v>
      </c>
      <c r="Y120" s="34">
        <f t="shared" si="9"/>
        <v>-100</v>
      </c>
      <c r="Z120" s="70">
        <f t="shared" si="10"/>
        <v>2148.936805</v>
      </c>
      <c r="AA120" s="70">
        <f t="shared" si="23"/>
        <v>1041.666667</v>
      </c>
      <c r="AB120" s="70">
        <f t="shared" si="24"/>
        <v>1107.270138</v>
      </c>
      <c r="AC120" s="78">
        <f t="shared" si="25"/>
        <v>194791.6667</v>
      </c>
      <c r="AD120" s="68" t="str">
        <f t="shared" si="18"/>
        <v/>
      </c>
      <c r="AE120" s="70">
        <f t="shared" si="19"/>
        <v>0</v>
      </c>
      <c r="AF120" s="70" t="str">
        <f t="shared" si="20"/>
        <v/>
      </c>
      <c r="AG120" s="70" t="str">
        <f t="shared" si="21"/>
        <v/>
      </c>
      <c r="AH120" s="78" t="str">
        <f t="shared" si="22"/>
        <v/>
      </c>
    </row>
    <row r="121" hidden="1">
      <c r="B121" s="68">
        <f t="shared" si="11"/>
        <v>102</v>
      </c>
      <c r="C121" s="70">
        <f t="shared" si="12"/>
        <v>2143.04707</v>
      </c>
      <c r="D121" s="70">
        <f t="shared" si="13"/>
        <v>1041.666667</v>
      </c>
      <c r="E121" s="70">
        <f t="shared" si="14"/>
        <v>1101.380404</v>
      </c>
      <c r="F121" s="78">
        <f t="shared" si="15"/>
        <v>193750</v>
      </c>
      <c r="G121" s="79"/>
      <c r="Q121" s="30"/>
      <c r="R121" s="30">
        <v>102.0</v>
      </c>
      <c r="S121" s="34">
        <f t="shared" si="5"/>
        <v>187</v>
      </c>
      <c r="T121" s="80">
        <f t="shared" si="6"/>
        <v>1642.419614</v>
      </c>
      <c r="U121" s="80">
        <f t="shared" si="7"/>
        <v>1041.666667</v>
      </c>
      <c r="V121" s="33">
        <f t="shared" si="16"/>
        <v>106250</v>
      </c>
      <c r="W121" s="33">
        <f t="shared" si="17"/>
        <v>137188.7768</v>
      </c>
      <c r="X121" s="33">
        <f t="shared" si="8"/>
        <v>106250</v>
      </c>
      <c r="Y121" s="34">
        <f t="shared" si="9"/>
        <v>-101</v>
      </c>
      <c r="Z121" s="70">
        <f t="shared" si="10"/>
        <v>2143.04707</v>
      </c>
      <c r="AA121" s="70">
        <f t="shared" si="23"/>
        <v>1041.666667</v>
      </c>
      <c r="AB121" s="70">
        <f t="shared" si="24"/>
        <v>1101.380404</v>
      </c>
      <c r="AC121" s="78">
        <f t="shared" si="25"/>
        <v>193750</v>
      </c>
      <c r="AD121" s="68" t="str">
        <f t="shared" si="18"/>
        <v/>
      </c>
      <c r="AE121" s="70">
        <f t="shared" si="19"/>
        <v>0</v>
      </c>
      <c r="AF121" s="70" t="str">
        <f t="shared" si="20"/>
        <v/>
      </c>
      <c r="AG121" s="70" t="str">
        <f t="shared" si="21"/>
        <v/>
      </c>
      <c r="AH121" s="78" t="str">
        <f t="shared" si="22"/>
        <v/>
      </c>
    </row>
    <row r="122" hidden="1">
      <c r="B122" s="68">
        <f t="shared" si="11"/>
        <v>103</v>
      </c>
      <c r="C122" s="70">
        <f t="shared" si="12"/>
        <v>2137.157335</v>
      </c>
      <c r="D122" s="70">
        <f t="shared" si="13"/>
        <v>1041.666667</v>
      </c>
      <c r="E122" s="70">
        <f t="shared" si="14"/>
        <v>1095.490669</v>
      </c>
      <c r="F122" s="78">
        <f t="shared" si="15"/>
        <v>192708.3333</v>
      </c>
      <c r="G122" s="79"/>
      <c r="Q122" s="30"/>
      <c r="R122" s="30">
        <v>103.0</v>
      </c>
      <c r="S122" s="34">
        <f t="shared" si="5"/>
        <v>186</v>
      </c>
      <c r="T122" s="80">
        <f t="shared" si="6"/>
        <v>1648.309349</v>
      </c>
      <c r="U122" s="80">
        <f t="shared" si="7"/>
        <v>1041.666667</v>
      </c>
      <c r="V122" s="33">
        <f t="shared" si="16"/>
        <v>107291.6667</v>
      </c>
      <c r="W122" s="33">
        <f t="shared" si="17"/>
        <v>138837.0861</v>
      </c>
      <c r="X122" s="33">
        <f t="shared" si="8"/>
        <v>107291.6667</v>
      </c>
      <c r="Y122" s="34">
        <f t="shared" si="9"/>
        <v>-102</v>
      </c>
      <c r="Z122" s="70">
        <f t="shared" si="10"/>
        <v>2137.157335</v>
      </c>
      <c r="AA122" s="70">
        <f t="shared" si="23"/>
        <v>1041.666667</v>
      </c>
      <c r="AB122" s="70">
        <f t="shared" si="24"/>
        <v>1095.490669</v>
      </c>
      <c r="AC122" s="78">
        <f t="shared" si="25"/>
        <v>192708.3333</v>
      </c>
      <c r="AD122" s="68" t="str">
        <f t="shared" si="18"/>
        <v/>
      </c>
      <c r="AE122" s="70">
        <f t="shared" si="19"/>
        <v>0</v>
      </c>
      <c r="AF122" s="70" t="str">
        <f t="shared" si="20"/>
        <v/>
      </c>
      <c r="AG122" s="70" t="str">
        <f t="shared" si="21"/>
        <v/>
      </c>
      <c r="AH122" s="78" t="str">
        <f t="shared" si="22"/>
        <v/>
      </c>
    </row>
    <row r="123" hidden="1">
      <c r="B123" s="68">
        <f t="shared" si="11"/>
        <v>104</v>
      </c>
      <c r="C123" s="70">
        <f t="shared" si="12"/>
        <v>2131.267601</v>
      </c>
      <c r="D123" s="70">
        <f t="shared" si="13"/>
        <v>1041.666667</v>
      </c>
      <c r="E123" s="70">
        <f t="shared" si="14"/>
        <v>1089.600934</v>
      </c>
      <c r="F123" s="78">
        <f t="shared" si="15"/>
        <v>191666.6667</v>
      </c>
      <c r="G123" s="79"/>
      <c r="Q123" s="30"/>
      <c r="R123" s="30">
        <v>104.0</v>
      </c>
      <c r="S123" s="34">
        <f t="shared" si="5"/>
        <v>185</v>
      </c>
      <c r="T123" s="80">
        <f t="shared" si="6"/>
        <v>1654.199084</v>
      </c>
      <c r="U123" s="80">
        <f t="shared" si="7"/>
        <v>1041.666667</v>
      </c>
      <c r="V123" s="33">
        <f t="shared" si="16"/>
        <v>108333.3333</v>
      </c>
      <c r="W123" s="33">
        <f t="shared" si="17"/>
        <v>140491.2852</v>
      </c>
      <c r="X123" s="33">
        <f t="shared" si="8"/>
        <v>108333.3333</v>
      </c>
      <c r="Y123" s="34">
        <f t="shared" si="9"/>
        <v>-103</v>
      </c>
      <c r="Z123" s="70">
        <f t="shared" si="10"/>
        <v>2131.267601</v>
      </c>
      <c r="AA123" s="70">
        <f t="shared" si="23"/>
        <v>1041.666667</v>
      </c>
      <c r="AB123" s="70">
        <f t="shared" si="24"/>
        <v>1089.600934</v>
      </c>
      <c r="AC123" s="78">
        <f t="shared" si="25"/>
        <v>191666.6667</v>
      </c>
      <c r="AD123" s="68" t="str">
        <f t="shared" si="18"/>
        <v/>
      </c>
      <c r="AE123" s="70">
        <f t="shared" si="19"/>
        <v>0</v>
      </c>
      <c r="AF123" s="70" t="str">
        <f t="shared" si="20"/>
        <v/>
      </c>
      <c r="AG123" s="70" t="str">
        <f t="shared" si="21"/>
        <v/>
      </c>
      <c r="AH123" s="78" t="str">
        <f t="shared" si="22"/>
        <v/>
      </c>
    </row>
    <row r="124" hidden="1">
      <c r="B124" s="68">
        <f t="shared" si="11"/>
        <v>105</v>
      </c>
      <c r="C124" s="70">
        <f t="shared" si="12"/>
        <v>2125.377866</v>
      </c>
      <c r="D124" s="70">
        <f t="shared" si="13"/>
        <v>1041.666667</v>
      </c>
      <c r="E124" s="70">
        <f t="shared" si="14"/>
        <v>1083.711199</v>
      </c>
      <c r="F124" s="78">
        <f t="shared" si="15"/>
        <v>190625</v>
      </c>
      <c r="G124" s="79"/>
      <c r="Q124" s="30"/>
      <c r="R124" s="30">
        <v>105.0</v>
      </c>
      <c r="S124" s="34">
        <f t="shared" si="5"/>
        <v>184</v>
      </c>
      <c r="T124" s="80">
        <f t="shared" si="6"/>
        <v>1660.088818</v>
      </c>
      <c r="U124" s="80">
        <f t="shared" si="7"/>
        <v>1041.666667</v>
      </c>
      <c r="V124" s="33">
        <f t="shared" si="16"/>
        <v>109375</v>
      </c>
      <c r="W124" s="33">
        <f t="shared" si="17"/>
        <v>142151.374</v>
      </c>
      <c r="X124" s="33">
        <f t="shared" si="8"/>
        <v>109375</v>
      </c>
      <c r="Y124" s="34">
        <f t="shared" si="9"/>
        <v>-104</v>
      </c>
      <c r="Z124" s="70">
        <f t="shared" si="10"/>
        <v>2125.377866</v>
      </c>
      <c r="AA124" s="70">
        <f t="shared" si="23"/>
        <v>1041.666667</v>
      </c>
      <c r="AB124" s="70">
        <f t="shared" si="24"/>
        <v>1083.711199</v>
      </c>
      <c r="AC124" s="78">
        <f t="shared" si="25"/>
        <v>190625</v>
      </c>
      <c r="AD124" s="68" t="str">
        <f t="shared" si="18"/>
        <v/>
      </c>
      <c r="AE124" s="70">
        <f t="shared" si="19"/>
        <v>0</v>
      </c>
      <c r="AF124" s="70" t="str">
        <f t="shared" si="20"/>
        <v/>
      </c>
      <c r="AG124" s="70" t="str">
        <f t="shared" si="21"/>
        <v/>
      </c>
      <c r="AH124" s="78" t="str">
        <f t="shared" si="22"/>
        <v/>
      </c>
    </row>
    <row r="125" hidden="1">
      <c r="B125" s="68">
        <f t="shared" si="11"/>
        <v>106</v>
      </c>
      <c r="C125" s="70">
        <f t="shared" si="12"/>
        <v>2119.488131</v>
      </c>
      <c r="D125" s="70">
        <f t="shared" si="13"/>
        <v>1041.666667</v>
      </c>
      <c r="E125" s="70">
        <f t="shared" si="14"/>
        <v>1077.821464</v>
      </c>
      <c r="F125" s="78">
        <f t="shared" si="15"/>
        <v>189583.3333</v>
      </c>
      <c r="G125" s="79"/>
      <c r="Q125" s="30"/>
      <c r="R125" s="30">
        <v>106.0</v>
      </c>
      <c r="S125" s="34">
        <f t="shared" si="5"/>
        <v>183</v>
      </c>
      <c r="T125" s="80">
        <f t="shared" si="6"/>
        <v>1665.978553</v>
      </c>
      <c r="U125" s="80">
        <f t="shared" si="7"/>
        <v>1041.666667</v>
      </c>
      <c r="V125" s="33">
        <f t="shared" si="16"/>
        <v>110416.6667</v>
      </c>
      <c r="W125" s="33">
        <f t="shared" si="17"/>
        <v>143817.3526</v>
      </c>
      <c r="X125" s="33">
        <f t="shared" si="8"/>
        <v>110416.6667</v>
      </c>
      <c r="Y125" s="34">
        <f t="shared" si="9"/>
        <v>-105</v>
      </c>
      <c r="Z125" s="70">
        <f t="shared" si="10"/>
        <v>2119.488131</v>
      </c>
      <c r="AA125" s="70">
        <f t="shared" si="23"/>
        <v>1041.666667</v>
      </c>
      <c r="AB125" s="70">
        <f t="shared" si="24"/>
        <v>1077.821464</v>
      </c>
      <c r="AC125" s="78">
        <f t="shared" si="25"/>
        <v>189583.3333</v>
      </c>
      <c r="AD125" s="68" t="str">
        <f t="shared" si="18"/>
        <v/>
      </c>
      <c r="AE125" s="70">
        <f t="shared" si="19"/>
        <v>0</v>
      </c>
      <c r="AF125" s="70" t="str">
        <f t="shared" si="20"/>
        <v/>
      </c>
      <c r="AG125" s="70" t="str">
        <f t="shared" si="21"/>
        <v/>
      </c>
      <c r="AH125" s="78" t="str">
        <f t="shared" si="22"/>
        <v/>
      </c>
    </row>
    <row r="126" hidden="1">
      <c r="B126" s="68">
        <f t="shared" si="11"/>
        <v>107</v>
      </c>
      <c r="C126" s="70">
        <f t="shared" si="12"/>
        <v>2113.598396</v>
      </c>
      <c r="D126" s="70">
        <f t="shared" si="13"/>
        <v>1041.666667</v>
      </c>
      <c r="E126" s="70">
        <f t="shared" si="14"/>
        <v>1071.93173</v>
      </c>
      <c r="F126" s="78">
        <f t="shared" si="15"/>
        <v>188541.6667</v>
      </c>
      <c r="G126" s="79"/>
      <c r="Q126" s="30"/>
      <c r="R126" s="30">
        <v>107.0</v>
      </c>
      <c r="S126" s="34">
        <f t="shared" si="5"/>
        <v>182</v>
      </c>
      <c r="T126" s="80">
        <f t="shared" si="6"/>
        <v>1671.868288</v>
      </c>
      <c r="U126" s="80">
        <f t="shared" si="7"/>
        <v>1041.666667</v>
      </c>
      <c r="V126" s="33">
        <f t="shared" si="16"/>
        <v>111458.3333</v>
      </c>
      <c r="W126" s="33">
        <f t="shared" si="17"/>
        <v>145489.2209</v>
      </c>
      <c r="X126" s="33">
        <f t="shared" si="8"/>
        <v>111458.3333</v>
      </c>
      <c r="Y126" s="34">
        <f t="shared" si="9"/>
        <v>-106</v>
      </c>
      <c r="Z126" s="70">
        <f t="shared" si="10"/>
        <v>2113.598396</v>
      </c>
      <c r="AA126" s="70">
        <f t="shared" si="23"/>
        <v>1041.666667</v>
      </c>
      <c r="AB126" s="70">
        <f t="shared" si="24"/>
        <v>1071.93173</v>
      </c>
      <c r="AC126" s="78">
        <f t="shared" si="25"/>
        <v>188541.6667</v>
      </c>
      <c r="AD126" s="68" t="str">
        <f t="shared" si="18"/>
        <v/>
      </c>
      <c r="AE126" s="70">
        <f t="shared" si="19"/>
        <v>0</v>
      </c>
      <c r="AF126" s="70" t="str">
        <f t="shared" si="20"/>
        <v/>
      </c>
      <c r="AG126" s="70" t="str">
        <f t="shared" si="21"/>
        <v/>
      </c>
      <c r="AH126" s="78" t="str">
        <f t="shared" si="22"/>
        <v/>
      </c>
    </row>
    <row r="127" hidden="1">
      <c r="B127" s="68">
        <f t="shared" si="11"/>
        <v>108</v>
      </c>
      <c r="C127" s="70">
        <f t="shared" si="12"/>
        <v>2107.708662</v>
      </c>
      <c r="D127" s="70">
        <f t="shared" si="13"/>
        <v>1041.666667</v>
      </c>
      <c r="E127" s="70">
        <f t="shared" si="14"/>
        <v>1066.041995</v>
      </c>
      <c r="F127" s="78">
        <f t="shared" si="15"/>
        <v>187500</v>
      </c>
      <c r="G127" s="79"/>
      <c r="Q127" s="30"/>
      <c r="R127" s="30">
        <v>108.0</v>
      </c>
      <c r="S127" s="34">
        <f t="shared" si="5"/>
        <v>181</v>
      </c>
      <c r="T127" s="80">
        <f t="shared" si="6"/>
        <v>1677.758023</v>
      </c>
      <c r="U127" s="80">
        <f t="shared" si="7"/>
        <v>1041.666667</v>
      </c>
      <c r="V127" s="33">
        <f t="shared" si="16"/>
        <v>112500</v>
      </c>
      <c r="W127" s="33">
        <f t="shared" si="17"/>
        <v>147166.9789</v>
      </c>
      <c r="X127" s="33">
        <f t="shared" si="8"/>
        <v>112500</v>
      </c>
      <c r="Y127" s="34">
        <f t="shared" si="9"/>
        <v>-107</v>
      </c>
      <c r="Z127" s="70">
        <f t="shared" si="10"/>
        <v>2107.708662</v>
      </c>
      <c r="AA127" s="70">
        <f t="shared" si="23"/>
        <v>1041.666667</v>
      </c>
      <c r="AB127" s="70">
        <f t="shared" si="24"/>
        <v>1066.041995</v>
      </c>
      <c r="AC127" s="78">
        <f t="shared" si="25"/>
        <v>187500</v>
      </c>
      <c r="AD127" s="68" t="str">
        <f t="shared" si="18"/>
        <v/>
      </c>
      <c r="AE127" s="70">
        <f t="shared" si="19"/>
        <v>0</v>
      </c>
      <c r="AF127" s="70" t="str">
        <f t="shared" si="20"/>
        <v/>
      </c>
      <c r="AG127" s="70" t="str">
        <f t="shared" si="21"/>
        <v/>
      </c>
      <c r="AH127" s="78" t="str">
        <f t="shared" si="22"/>
        <v/>
      </c>
    </row>
    <row r="128" hidden="1">
      <c r="B128" s="68">
        <f t="shared" si="11"/>
        <v>109</v>
      </c>
      <c r="C128" s="70">
        <f t="shared" si="12"/>
        <v>2101.818927</v>
      </c>
      <c r="D128" s="70">
        <f t="shared" si="13"/>
        <v>1041.666667</v>
      </c>
      <c r="E128" s="70">
        <f t="shared" si="14"/>
        <v>1060.15226</v>
      </c>
      <c r="F128" s="78">
        <f t="shared" si="15"/>
        <v>186458.3333</v>
      </c>
      <c r="G128" s="79"/>
      <c r="Q128" s="30"/>
      <c r="R128" s="30">
        <v>109.0</v>
      </c>
      <c r="S128" s="34">
        <f t="shared" si="5"/>
        <v>180</v>
      </c>
      <c r="T128" s="80">
        <f t="shared" si="6"/>
        <v>1683.647758</v>
      </c>
      <c r="U128" s="80">
        <f t="shared" si="7"/>
        <v>1041.666667</v>
      </c>
      <c r="V128" s="33">
        <f t="shared" si="16"/>
        <v>113541.6667</v>
      </c>
      <c r="W128" s="33">
        <f t="shared" si="17"/>
        <v>148850.6267</v>
      </c>
      <c r="X128" s="33">
        <f t="shared" si="8"/>
        <v>113541.6667</v>
      </c>
      <c r="Y128" s="34">
        <f t="shared" si="9"/>
        <v>-108</v>
      </c>
      <c r="Z128" s="70">
        <f t="shared" si="10"/>
        <v>2101.818927</v>
      </c>
      <c r="AA128" s="70">
        <f t="shared" si="23"/>
        <v>1041.666667</v>
      </c>
      <c r="AB128" s="70">
        <f t="shared" si="24"/>
        <v>1060.15226</v>
      </c>
      <c r="AC128" s="78">
        <f t="shared" si="25"/>
        <v>186458.3333</v>
      </c>
      <c r="AD128" s="68" t="str">
        <f t="shared" si="18"/>
        <v/>
      </c>
      <c r="AE128" s="70">
        <f t="shared" si="19"/>
        <v>0</v>
      </c>
      <c r="AF128" s="70" t="str">
        <f t="shared" si="20"/>
        <v/>
      </c>
      <c r="AG128" s="70" t="str">
        <f t="shared" si="21"/>
        <v/>
      </c>
      <c r="AH128" s="78" t="str">
        <f t="shared" si="22"/>
        <v/>
      </c>
    </row>
    <row r="129" hidden="1">
      <c r="B129" s="68">
        <f t="shared" si="11"/>
        <v>110</v>
      </c>
      <c r="C129" s="70">
        <f t="shared" si="12"/>
        <v>2095.929192</v>
      </c>
      <c r="D129" s="70">
        <f t="shared" si="13"/>
        <v>1041.666667</v>
      </c>
      <c r="E129" s="70">
        <f t="shared" si="14"/>
        <v>1054.262525</v>
      </c>
      <c r="F129" s="78">
        <f t="shared" si="15"/>
        <v>185416.6667</v>
      </c>
      <c r="G129" s="79"/>
      <c r="Q129" s="30"/>
      <c r="R129" s="30">
        <v>110.0</v>
      </c>
      <c r="S129" s="34">
        <f t="shared" si="5"/>
        <v>179</v>
      </c>
      <c r="T129" s="80">
        <f t="shared" si="6"/>
        <v>1689.537492</v>
      </c>
      <c r="U129" s="80">
        <f t="shared" si="7"/>
        <v>1041.666667</v>
      </c>
      <c r="V129" s="33">
        <f t="shared" si="16"/>
        <v>114583.3333</v>
      </c>
      <c r="W129" s="33">
        <f t="shared" si="17"/>
        <v>150540.1642</v>
      </c>
      <c r="X129" s="33">
        <f t="shared" si="8"/>
        <v>114583.3333</v>
      </c>
      <c r="Y129" s="34">
        <f t="shared" si="9"/>
        <v>-109</v>
      </c>
      <c r="Z129" s="70">
        <f t="shared" si="10"/>
        <v>2095.929192</v>
      </c>
      <c r="AA129" s="70">
        <f t="shared" si="23"/>
        <v>1041.666667</v>
      </c>
      <c r="AB129" s="70">
        <f t="shared" si="24"/>
        <v>1054.262525</v>
      </c>
      <c r="AC129" s="78">
        <f t="shared" si="25"/>
        <v>185416.6667</v>
      </c>
      <c r="AD129" s="68" t="str">
        <f t="shared" si="18"/>
        <v/>
      </c>
      <c r="AE129" s="70">
        <f t="shared" si="19"/>
        <v>0</v>
      </c>
      <c r="AF129" s="70" t="str">
        <f t="shared" si="20"/>
        <v/>
      </c>
      <c r="AG129" s="70" t="str">
        <f t="shared" si="21"/>
        <v/>
      </c>
      <c r="AH129" s="78" t="str">
        <f t="shared" si="22"/>
        <v/>
      </c>
    </row>
    <row r="130" hidden="1">
      <c r="B130" s="68">
        <f t="shared" si="11"/>
        <v>111</v>
      </c>
      <c r="C130" s="70">
        <f t="shared" si="12"/>
        <v>2090.039457</v>
      </c>
      <c r="D130" s="70">
        <f t="shared" si="13"/>
        <v>1041.666667</v>
      </c>
      <c r="E130" s="70">
        <f t="shared" si="14"/>
        <v>1048.372791</v>
      </c>
      <c r="F130" s="78">
        <f t="shared" si="15"/>
        <v>184375</v>
      </c>
      <c r="G130" s="79"/>
      <c r="Q130" s="30"/>
      <c r="R130" s="30">
        <v>111.0</v>
      </c>
      <c r="S130" s="34">
        <f t="shared" si="5"/>
        <v>178</v>
      </c>
      <c r="T130" s="80">
        <f t="shared" si="6"/>
        <v>1695.427227</v>
      </c>
      <c r="U130" s="80">
        <f t="shared" si="7"/>
        <v>1041.666667</v>
      </c>
      <c r="V130" s="33">
        <f t="shared" si="16"/>
        <v>115625</v>
      </c>
      <c r="W130" s="33">
        <f t="shared" si="17"/>
        <v>152235.5914</v>
      </c>
      <c r="X130" s="33">
        <f t="shared" si="8"/>
        <v>115625</v>
      </c>
      <c r="Y130" s="34">
        <f t="shared" si="9"/>
        <v>-110</v>
      </c>
      <c r="Z130" s="70">
        <f t="shared" si="10"/>
        <v>2090.039457</v>
      </c>
      <c r="AA130" s="70">
        <f t="shared" si="23"/>
        <v>1041.666667</v>
      </c>
      <c r="AB130" s="70">
        <f t="shared" si="24"/>
        <v>1048.372791</v>
      </c>
      <c r="AC130" s="78">
        <f t="shared" si="25"/>
        <v>184375</v>
      </c>
      <c r="AD130" s="68" t="str">
        <f t="shared" si="18"/>
        <v/>
      </c>
      <c r="AE130" s="70">
        <f t="shared" si="19"/>
        <v>0</v>
      </c>
      <c r="AF130" s="70" t="str">
        <f t="shared" si="20"/>
        <v/>
      </c>
      <c r="AG130" s="70" t="str">
        <f t="shared" si="21"/>
        <v/>
      </c>
      <c r="AH130" s="78" t="str">
        <f t="shared" si="22"/>
        <v/>
      </c>
    </row>
    <row r="131" hidden="1">
      <c r="B131" s="68">
        <f t="shared" si="11"/>
        <v>112</v>
      </c>
      <c r="C131" s="70">
        <f t="shared" si="12"/>
        <v>2084.149722</v>
      </c>
      <c r="D131" s="70">
        <f t="shared" si="13"/>
        <v>1041.666667</v>
      </c>
      <c r="E131" s="70">
        <f t="shared" si="14"/>
        <v>1042.483056</v>
      </c>
      <c r="F131" s="78">
        <f t="shared" si="15"/>
        <v>183333.3333</v>
      </c>
      <c r="G131" s="79"/>
      <c r="Q131" s="30"/>
      <c r="R131" s="30">
        <v>112.0</v>
      </c>
      <c r="S131" s="34">
        <f t="shared" si="5"/>
        <v>177</v>
      </c>
      <c r="T131" s="80">
        <f t="shared" si="6"/>
        <v>1701.316962</v>
      </c>
      <c r="U131" s="80">
        <f t="shared" si="7"/>
        <v>1041.666667</v>
      </c>
      <c r="V131" s="33">
        <f t="shared" si="16"/>
        <v>116666.6667</v>
      </c>
      <c r="W131" s="33">
        <f t="shared" si="17"/>
        <v>153936.9083</v>
      </c>
      <c r="X131" s="33">
        <f t="shared" si="8"/>
        <v>116666.6667</v>
      </c>
      <c r="Y131" s="34">
        <f t="shared" si="9"/>
        <v>-111</v>
      </c>
      <c r="Z131" s="70">
        <f t="shared" si="10"/>
        <v>2084.149722</v>
      </c>
      <c r="AA131" s="70">
        <f t="shared" si="23"/>
        <v>1041.666667</v>
      </c>
      <c r="AB131" s="70">
        <f t="shared" si="24"/>
        <v>1042.483056</v>
      </c>
      <c r="AC131" s="78">
        <f t="shared" si="25"/>
        <v>183333.3333</v>
      </c>
      <c r="AD131" s="68" t="str">
        <f t="shared" si="18"/>
        <v/>
      </c>
      <c r="AE131" s="70">
        <f t="shared" si="19"/>
        <v>0</v>
      </c>
      <c r="AF131" s="70" t="str">
        <f t="shared" si="20"/>
        <v/>
      </c>
      <c r="AG131" s="70" t="str">
        <f t="shared" si="21"/>
        <v/>
      </c>
      <c r="AH131" s="78" t="str">
        <f t="shared" si="22"/>
        <v/>
      </c>
    </row>
    <row r="132" hidden="1">
      <c r="B132" s="68">
        <f t="shared" si="11"/>
        <v>113</v>
      </c>
      <c r="C132" s="70">
        <f t="shared" si="12"/>
        <v>2078.259988</v>
      </c>
      <c r="D132" s="70">
        <f t="shared" si="13"/>
        <v>1041.666667</v>
      </c>
      <c r="E132" s="70">
        <f t="shared" si="14"/>
        <v>1036.593321</v>
      </c>
      <c r="F132" s="78">
        <f t="shared" si="15"/>
        <v>182291.6667</v>
      </c>
      <c r="G132" s="79"/>
      <c r="Q132" s="30"/>
      <c r="R132" s="30">
        <v>113.0</v>
      </c>
      <c r="S132" s="34">
        <f t="shared" si="5"/>
        <v>176</v>
      </c>
      <c r="T132" s="80">
        <f t="shared" si="6"/>
        <v>1707.206697</v>
      </c>
      <c r="U132" s="80">
        <f t="shared" si="7"/>
        <v>1041.666667</v>
      </c>
      <c r="V132" s="33">
        <f t="shared" si="16"/>
        <v>117708.3333</v>
      </c>
      <c r="W132" s="33">
        <f t="shared" si="17"/>
        <v>155644.115</v>
      </c>
      <c r="X132" s="33">
        <f t="shared" si="8"/>
        <v>117708.3333</v>
      </c>
      <c r="Y132" s="34">
        <f t="shared" si="9"/>
        <v>-112</v>
      </c>
      <c r="Z132" s="70">
        <f t="shared" si="10"/>
        <v>2078.259988</v>
      </c>
      <c r="AA132" s="70">
        <f t="shared" si="23"/>
        <v>1041.666667</v>
      </c>
      <c r="AB132" s="70">
        <f t="shared" si="24"/>
        <v>1036.593321</v>
      </c>
      <c r="AC132" s="78">
        <f t="shared" si="25"/>
        <v>182291.6667</v>
      </c>
      <c r="AD132" s="68" t="str">
        <f t="shared" si="18"/>
        <v/>
      </c>
      <c r="AE132" s="70">
        <f t="shared" si="19"/>
        <v>0</v>
      </c>
      <c r="AF132" s="70" t="str">
        <f t="shared" si="20"/>
        <v/>
      </c>
      <c r="AG132" s="70" t="str">
        <f t="shared" si="21"/>
        <v/>
      </c>
      <c r="AH132" s="78" t="str">
        <f t="shared" si="22"/>
        <v/>
      </c>
    </row>
    <row r="133" hidden="1">
      <c r="B133" s="68">
        <f t="shared" si="11"/>
        <v>114</v>
      </c>
      <c r="C133" s="70">
        <f t="shared" si="12"/>
        <v>2072.370253</v>
      </c>
      <c r="D133" s="70">
        <f t="shared" si="13"/>
        <v>1041.666667</v>
      </c>
      <c r="E133" s="70">
        <f t="shared" si="14"/>
        <v>1030.703586</v>
      </c>
      <c r="F133" s="78">
        <f t="shared" si="15"/>
        <v>181250</v>
      </c>
      <c r="G133" s="79"/>
      <c r="Q133" s="30"/>
      <c r="R133" s="30">
        <v>114.0</v>
      </c>
      <c r="S133" s="34">
        <f t="shared" si="5"/>
        <v>175</v>
      </c>
      <c r="T133" s="80">
        <f t="shared" si="6"/>
        <v>1713.096431</v>
      </c>
      <c r="U133" s="80">
        <f t="shared" si="7"/>
        <v>1041.666667</v>
      </c>
      <c r="V133" s="33">
        <f t="shared" si="16"/>
        <v>118750</v>
      </c>
      <c r="W133" s="33">
        <f t="shared" si="17"/>
        <v>157357.2115</v>
      </c>
      <c r="X133" s="33">
        <f t="shared" si="8"/>
        <v>118750</v>
      </c>
      <c r="Y133" s="34">
        <f t="shared" si="9"/>
        <v>-113</v>
      </c>
      <c r="Z133" s="70">
        <f t="shared" si="10"/>
        <v>2072.370253</v>
      </c>
      <c r="AA133" s="70">
        <f t="shared" si="23"/>
        <v>1041.666667</v>
      </c>
      <c r="AB133" s="70">
        <f t="shared" si="24"/>
        <v>1030.703586</v>
      </c>
      <c r="AC133" s="78">
        <f t="shared" si="25"/>
        <v>181250</v>
      </c>
      <c r="AD133" s="68" t="str">
        <f t="shared" si="18"/>
        <v/>
      </c>
      <c r="AE133" s="70">
        <f t="shared" si="19"/>
        <v>0</v>
      </c>
      <c r="AF133" s="70" t="str">
        <f t="shared" si="20"/>
        <v/>
      </c>
      <c r="AG133" s="70" t="str">
        <f t="shared" si="21"/>
        <v/>
      </c>
      <c r="AH133" s="78" t="str">
        <f t="shared" si="22"/>
        <v/>
      </c>
    </row>
    <row r="134" hidden="1">
      <c r="B134" s="68">
        <f t="shared" si="11"/>
        <v>115</v>
      </c>
      <c r="C134" s="70">
        <f t="shared" si="12"/>
        <v>2066.480518</v>
      </c>
      <c r="D134" s="70">
        <f t="shared" si="13"/>
        <v>1041.666667</v>
      </c>
      <c r="E134" s="70">
        <f t="shared" si="14"/>
        <v>1024.813851</v>
      </c>
      <c r="F134" s="78">
        <f t="shared" si="15"/>
        <v>180208.3333</v>
      </c>
      <c r="G134" s="79"/>
      <c r="Q134" s="30"/>
      <c r="R134" s="30">
        <v>115.0</v>
      </c>
      <c r="S134" s="34">
        <f t="shared" si="5"/>
        <v>174</v>
      </c>
      <c r="T134" s="80">
        <f t="shared" si="6"/>
        <v>1718.986166</v>
      </c>
      <c r="U134" s="80">
        <f t="shared" si="7"/>
        <v>1041.666667</v>
      </c>
      <c r="V134" s="33">
        <f t="shared" si="16"/>
        <v>119791.6667</v>
      </c>
      <c r="W134" s="33">
        <f t="shared" si="17"/>
        <v>159076.1976</v>
      </c>
      <c r="X134" s="33">
        <f t="shared" si="8"/>
        <v>119791.6667</v>
      </c>
      <c r="Y134" s="34">
        <f t="shared" si="9"/>
        <v>-114</v>
      </c>
      <c r="Z134" s="70">
        <f t="shared" si="10"/>
        <v>2066.480518</v>
      </c>
      <c r="AA134" s="70">
        <f t="shared" si="23"/>
        <v>1041.666667</v>
      </c>
      <c r="AB134" s="70">
        <f t="shared" si="24"/>
        <v>1024.813851</v>
      </c>
      <c r="AC134" s="78">
        <f t="shared" si="25"/>
        <v>180208.3333</v>
      </c>
      <c r="AD134" s="68" t="str">
        <f t="shared" si="18"/>
        <v/>
      </c>
      <c r="AE134" s="70">
        <f t="shared" si="19"/>
        <v>0</v>
      </c>
      <c r="AF134" s="70" t="str">
        <f t="shared" si="20"/>
        <v/>
      </c>
      <c r="AG134" s="70" t="str">
        <f t="shared" si="21"/>
        <v/>
      </c>
      <c r="AH134" s="78" t="str">
        <f t="shared" si="22"/>
        <v/>
      </c>
    </row>
    <row r="135" hidden="1">
      <c r="B135" s="68">
        <f t="shared" si="11"/>
        <v>116</v>
      </c>
      <c r="C135" s="70">
        <f t="shared" si="12"/>
        <v>2060.590783</v>
      </c>
      <c r="D135" s="70">
        <f t="shared" si="13"/>
        <v>1041.666667</v>
      </c>
      <c r="E135" s="70">
        <f t="shared" si="14"/>
        <v>1018.924117</v>
      </c>
      <c r="F135" s="78">
        <f t="shared" si="15"/>
        <v>179166.6667</v>
      </c>
      <c r="G135" s="79"/>
      <c r="Q135" s="30"/>
      <c r="R135" s="30">
        <v>116.0</v>
      </c>
      <c r="S135" s="34">
        <f t="shared" si="5"/>
        <v>173</v>
      </c>
      <c r="T135" s="80">
        <f t="shared" si="6"/>
        <v>1724.875901</v>
      </c>
      <c r="U135" s="80">
        <f t="shared" si="7"/>
        <v>1041.666667</v>
      </c>
      <c r="V135" s="33">
        <f t="shared" si="16"/>
        <v>120833.3333</v>
      </c>
      <c r="W135" s="33">
        <f t="shared" si="17"/>
        <v>160801.0735</v>
      </c>
      <c r="X135" s="33">
        <f t="shared" si="8"/>
        <v>120833.3333</v>
      </c>
      <c r="Y135" s="34">
        <f t="shared" si="9"/>
        <v>-115</v>
      </c>
      <c r="Z135" s="70">
        <f t="shared" si="10"/>
        <v>2060.590783</v>
      </c>
      <c r="AA135" s="70">
        <f t="shared" si="23"/>
        <v>1041.666667</v>
      </c>
      <c r="AB135" s="70">
        <f t="shared" si="24"/>
        <v>1018.924117</v>
      </c>
      <c r="AC135" s="78">
        <f t="shared" si="25"/>
        <v>179166.6667</v>
      </c>
      <c r="AD135" s="68" t="str">
        <f t="shared" si="18"/>
        <v/>
      </c>
      <c r="AE135" s="70">
        <f t="shared" si="19"/>
        <v>0</v>
      </c>
      <c r="AF135" s="70" t="str">
        <f t="shared" si="20"/>
        <v/>
      </c>
      <c r="AG135" s="70" t="str">
        <f t="shared" si="21"/>
        <v/>
      </c>
      <c r="AH135" s="78" t="str">
        <f t="shared" si="22"/>
        <v/>
      </c>
    </row>
    <row r="136" hidden="1">
      <c r="B136" s="68">
        <f t="shared" si="11"/>
        <v>117</v>
      </c>
      <c r="C136" s="70">
        <f t="shared" si="12"/>
        <v>2054.701049</v>
      </c>
      <c r="D136" s="70">
        <f t="shared" si="13"/>
        <v>1041.666667</v>
      </c>
      <c r="E136" s="70">
        <f t="shared" si="14"/>
        <v>1013.034382</v>
      </c>
      <c r="F136" s="78">
        <f t="shared" si="15"/>
        <v>178125</v>
      </c>
      <c r="G136" s="79"/>
      <c r="Q136" s="30"/>
      <c r="R136" s="30">
        <v>117.0</v>
      </c>
      <c r="S136" s="34">
        <f t="shared" si="5"/>
        <v>172</v>
      </c>
      <c r="T136" s="80">
        <f t="shared" si="6"/>
        <v>1730.765636</v>
      </c>
      <c r="U136" s="80">
        <f t="shared" si="7"/>
        <v>1041.666667</v>
      </c>
      <c r="V136" s="33">
        <f t="shared" si="16"/>
        <v>121875</v>
      </c>
      <c r="W136" s="33">
        <f t="shared" si="17"/>
        <v>162531.8392</v>
      </c>
      <c r="X136" s="33">
        <f t="shared" si="8"/>
        <v>121875</v>
      </c>
      <c r="Y136" s="34">
        <f t="shared" si="9"/>
        <v>-116</v>
      </c>
      <c r="Z136" s="70">
        <f t="shared" si="10"/>
        <v>2054.701049</v>
      </c>
      <c r="AA136" s="70">
        <f t="shared" si="23"/>
        <v>1041.666667</v>
      </c>
      <c r="AB136" s="70">
        <f t="shared" si="24"/>
        <v>1013.034382</v>
      </c>
      <c r="AC136" s="78">
        <f t="shared" si="25"/>
        <v>178125</v>
      </c>
      <c r="AD136" s="68" t="str">
        <f t="shared" si="18"/>
        <v/>
      </c>
      <c r="AE136" s="70">
        <f t="shared" si="19"/>
        <v>0</v>
      </c>
      <c r="AF136" s="70" t="str">
        <f t="shared" si="20"/>
        <v/>
      </c>
      <c r="AG136" s="70" t="str">
        <f t="shared" si="21"/>
        <v/>
      </c>
      <c r="AH136" s="78" t="str">
        <f t="shared" si="22"/>
        <v/>
      </c>
    </row>
    <row r="137" hidden="1">
      <c r="B137" s="68">
        <f t="shared" si="11"/>
        <v>118</v>
      </c>
      <c r="C137" s="70">
        <f t="shared" si="12"/>
        <v>2048.811314</v>
      </c>
      <c r="D137" s="70">
        <f t="shared" si="13"/>
        <v>1041.666667</v>
      </c>
      <c r="E137" s="70">
        <f t="shared" si="14"/>
        <v>1007.144647</v>
      </c>
      <c r="F137" s="78">
        <f t="shared" si="15"/>
        <v>177083.3333</v>
      </c>
      <c r="G137" s="79"/>
      <c r="Q137" s="30"/>
      <c r="R137" s="30">
        <v>118.0</v>
      </c>
      <c r="S137" s="34">
        <f t="shared" si="5"/>
        <v>171</v>
      </c>
      <c r="T137" s="80">
        <f t="shared" si="6"/>
        <v>1736.655371</v>
      </c>
      <c r="U137" s="80">
        <f t="shared" si="7"/>
        <v>1041.666667</v>
      </c>
      <c r="V137" s="33">
        <f t="shared" si="16"/>
        <v>122916.6667</v>
      </c>
      <c r="W137" s="33">
        <f t="shared" si="17"/>
        <v>164268.4945</v>
      </c>
      <c r="X137" s="33">
        <f t="shared" si="8"/>
        <v>122916.6667</v>
      </c>
      <c r="Y137" s="34">
        <f t="shared" si="9"/>
        <v>-117</v>
      </c>
      <c r="Z137" s="70">
        <f t="shared" si="10"/>
        <v>2048.811314</v>
      </c>
      <c r="AA137" s="70">
        <f t="shared" si="23"/>
        <v>1041.666667</v>
      </c>
      <c r="AB137" s="70">
        <f t="shared" si="24"/>
        <v>1007.144647</v>
      </c>
      <c r="AC137" s="78">
        <f t="shared" si="25"/>
        <v>177083.3333</v>
      </c>
      <c r="AD137" s="68" t="str">
        <f t="shared" si="18"/>
        <v/>
      </c>
      <c r="AE137" s="70">
        <f t="shared" si="19"/>
        <v>0</v>
      </c>
      <c r="AF137" s="70" t="str">
        <f t="shared" si="20"/>
        <v/>
      </c>
      <c r="AG137" s="70" t="str">
        <f t="shared" si="21"/>
        <v/>
      </c>
      <c r="AH137" s="78" t="str">
        <f t="shared" si="22"/>
        <v/>
      </c>
    </row>
    <row r="138" hidden="1">
      <c r="B138" s="68">
        <f t="shared" si="11"/>
        <v>119</v>
      </c>
      <c r="C138" s="70">
        <f t="shared" si="12"/>
        <v>2042.921579</v>
      </c>
      <c r="D138" s="70">
        <f t="shared" si="13"/>
        <v>1041.666667</v>
      </c>
      <c r="E138" s="70">
        <f t="shared" si="14"/>
        <v>1001.254912</v>
      </c>
      <c r="F138" s="78">
        <f t="shared" si="15"/>
        <v>176041.6667</v>
      </c>
      <c r="G138" s="79"/>
      <c r="Q138" s="30"/>
      <c r="R138" s="30">
        <v>119.0</v>
      </c>
      <c r="S138" s="34">
        <f t="shared" si="5"/>
        <v>170</v>
      </c>
      <c r="T138" s="80">
        <f t="shared" si="6"/>
        <v>1742.545105</v>
      </c>
      <c r="U138" s="80">
        <f t="shared" si="7"/>
        <v>1041.666667</v>
      </c>
      <c r="V138" s="33">
        <f t="shared" si="16"/>
        <v>123958.3333</v>
      </c>
      <c r="W138" s="33">
        <f t="shared" si="17"/>
        <v>166011.0397</v>
      </c>
      <c r="X138" s="33">
        <f t="shared" si="8"/>
        <v>123958.3333</v>
      </c>
      <c r="Y138" s="34">
        <f t="shared" si="9"/>
        <v>-118</v>
      </c>
      <c r="Z138" s="70">
        <f t="shared" si="10"/>
        <v>2042.921579</v>
      </c>
      <c r="AA138" s="70">
        <f t="shared" si="23"/>
        <v>1041.666667</v>
      </c>
      <c r="AB138" s="70">
        <f t="shared" si="24"/>
        <v>1001.254912</v>
      </c>
      <c r="AC138" s="78">
        <f t="shared" si="25"/>
        <v>176041.6667</v>
      </c>
      <c r="AD138" s="68" t="str">
        <f t="shared" si="18"/>
        <v/>
      </c>
      <c r="AE138" s="70">
        <f t="shared" si="19"/>
        <v>0</v>
      </c>
      <c r="AF138" s="70" t="str">
        <f t="shared" si="20"/>
        <v/>
      </c>
      <c r="AG138" s="70" t="str">
        <f t="shared" si="21"/>
        <v/>
      </c>
      <c r="AH138" s="78" t="str">
        <f t="shared" si="22"/>
        <v/>
      </c>
    </row>
    <row r="139" hidden="1">
      <c r="B139" s="68">
        <f t="shared" si="11"/>
        <v>120</v>
      </c>
      <c r="C139" s="70">
        <f t="shared" si="12"/>
        <v>2037.031844</v>
      </c>
      <c r="D139" s="70">
        <f t="shared" si="13"/>
        <v>1041.666667</v>
      </c>
      <c r="E139" s="70">
        <f t="shared" si="14"/>
        <v>995.3651776</v>
      </c>
      <c r="F139" s="78">
        <f t="shared" si="15"/>
        <v>175000</v>
      </c>
      <c r="G139" s="79"/>
      <c r="Q139" s="30"/>
      <c r="R139" s="30">
        <v>120.0</v>
      </c>
      <c r="S139" s="34">
        <f t="shared" si="5"/>
        <v>169</v>
      </c>
      <c r="T139" s="80">
        <f t="shared" si="6"/>
        <v>1748.43484</v>
      </c>
      <c r="U139" s="80">
        <f t="shared" si="7"/>
        <v>1041.666667</v>
      </c>
      <c r="V139" s="33">
        <f t="shared" si="16"/>
        <v>125000</v>
      </c>
      <c r="W139" s="33">
        <f t="shared" si="17"/>
        <v>167759.4745</v>
      </c>
      <c r="X139" s="33">
        <f t="shared" si="8"/>
        <v>125000</v>
      </c>
      <c r="Y139" s="34">
        <f t="shared" si="9"/>
        <v>-119</v>
      </c>
      <c r="Z139" s="70">
        <f t="shared" si="10"/>
        <v>2037.031844</v>
      </c>
      <c r="AA139" s="70">
        <f t="shared" si="23"/>
        <v>1041.666667</v>
      </c>
      <c r="AB139" s="70">
        <f t="shared" si="24"/>
        <v>995.3651776</v>
      </c>
      <c r="AC139" s="78">
        <f t="shared" si="25"/>
        <v>175000</v>
      </c>
      <c r="AD139" s="68" t="str">
        <f t="shared" si="18"/>
        <v/>
      </c>
      <c r="AE139" s="70">
        <f t="shared" si="19"/>
        <v>0</v>
      </c>
      <c r="AF139" s="70" t="str">
        <f t="shared" si="20"/>
        <v/>
      </c>
      <c r="AG139" s="70" t="str">
        <f t="shared" si="21"/>
        <v/>
      </c>
      <c r="AH139" s="78" t="str">
        <f t="shared" si="22"/>
        <v/>
      </c>
    </row>
    <row r="140" hidden="1">
      <c r="B140" s="68">
        <f t="shared" si="11"/>
        <v>121</v>
      </c>
      <c r="C140" s="70">
        <f t="shared" si="12"/>
        <v>2031.142109</v>
      </c>
      <c r="D140" s="70">
        <f t="shared" si="13"/>
        <v>1041.666667</v>
      </c>
      <c r="E140" s="70">
        <f t="shared" si="14"/>
        <v>989.4754428</v>
      </c>
      <c r="F140" s="78">
        <f t="shared" si="15"/>
        <v>173958.3333</v>
      </c>
      <c r="G140" s="79"/>
      <c r="Q140" s="30"/>
      <c r="R140" s="30">
        <v>121.0</v>
      </c>
      <c r="S140" s="34">
        <f t="shared" si="5"/>
        <v>168</v>
      </c>
      <c r="T140" s="80">
        <f t="shared" si="6"/>
        <v>1754.324575</v>
      </c>
      <c r="U140" s="80">
        <f t="shared" si="7"/>
        <v>1041.666667</v>
      </c>
      <c r="V140" s="33">
        <f t="shared" si="16"/>
        <v>126041.6667</v>
      </c>
      <c r="W140" s="33">
        <f t="shared" si="17"/>
        <v>169513.7991</v>
      </c>
      <c r="X140" s="33">
        <f t="shared" si="8"/>
        <v>126041.6667</v>
      </c>
      <c r="Y140" s="34">
        <f t="shared" si="9"/>
        <v>-120</v>
      </c>
      <c r="Z140" s="70">
        <f t="shared" si="10"/>
        <v>2031.142109</v>
      </c>
      <c r="AA140" s="70">
        <f t="shared" si="23"/>
        <v>1041.666667</v>
      </c>
      <c r="AB140" s="70">
        <f t="shared" si="24"/>
        <v>989.4754428</v>
      </c>
      <c r="AC140" s="78">
        <f t="shared" si="25"/>
        <v>173958.3333</v>
      </c>
      <c r="AD140" s="68" t="str">
        <f t="shared" si="18"/>
        <v/>
      </c>
      <c r="AE140" s="70">
        <f t="shared" si="19"/>
        <v>0</v>
      </c>
      <c r="AF140" s="70" t="str">
        <f t="shared" si="20"/>
        <v/>
      </c>
      <c r="AG140" s="70" t="str">
        <f t="shared" si="21"/>
        <v/>
      </c>
      <c r="AH140" s="78" t="str">
        <f t="shared" si="22"/>
        <v/>
      </c>
    </row>
    <row r="141" hidden="1">
      <c r="B141" s="68">
        <f t="shared" si="11"/>
        <v>122</v>
      </c>
      <c r="C141" s="70">
        <f t="shared" si="12"/>
        <v>2025.252375</v>
      </c>
      <c r="D141" s="70">
        <f t="shared" si="13"/>
        <v>1041.666667</v>
      </c>
      <c r="E141" s="70">
        <f t="shared" si="14"/>
        <v>983.585708</v>
      </c>
      <c r="F141" s="78">
        <f t="shared" si="15"/>
        <v>172916.6667</v>
      </c>
      <c r="G141" s="79"/>
      <c r="Q141" s="30"/>
      <c r="R141" s="30">
        <v>122.0</v>
      </c>
      <c r="S141" s="34">
        <f t="shared" si="5"/>
        <v>167</v>
      </c>
      <c r="T141" s="80">
        <f t="shared" si="6"/>
        <v>1760.21431</v>
      </c>
      <c r="U141" s="80">
        <f t="shared" si="7"/>
        <v>1041.666667</v>
      </c>
      <c r="V141" s="33">
        <f t="shared" si="16"/>
        <v>127083.3333</v>
      </c>
      <c r="W141" s="33">
        <f t="shared" si="17"/>
        <v>171274.0134</v>
      </c>
      <c r="X141" s="33">
        <f t="shared" si="8"/>
        <v>127083.3333</v>
      </c>
      <c r="Y141" s="34">
        <f t="shared" si="9"/>
        <v>-121</v>
      </c>
      <c r="Z141" s="70">
        <f t="shared" si="10"/>
        <v>2025.252375</v>
      </c>
      <c r="AA141" s="70">
        <f t="shared" si="23"/>
        <v>1041.666667</v>
      </c>
      <c r="AB141" s="70">
        <f t="shared" si="24"/>
        <v>983.585708</v>
      </c>
      <c r="AC141" s="78">
        <f t="shared" si="25"/>
        <v>172916.6667</v>
      </c>
      <c r="AD141" s="68" t="str">
        <f t="shared" si="18"/>
        <v/>
      </c>
      <c r="AE141" s="70">
        <f t="shared" si="19"/>
        <v>0</v>
      </c>
      <c r="AF141" s="70" t="str">
        <f t="shared" si="20"/>
        <v/>
      </c>
      <c r="AG141" s="70" t="str">
        <f t="shared" si="21"/>
        <v/>
      </c>
      <c r="AH141" s="78" t="str">
        <f t="shared" si="22"/>
        <v/>
      </c>
    </row>
    <row r="142" hidden="1">
      <c r="B142" s="68">
        <f t="shared" si="11"/>
        <v>123</v>
      </c>
      <c r="C142" s="70">
        <f t="shared" si="12"/>
        <v>2019.36264</v>
      </c>
      <c r="D142" s="70">
        <f t="shared" si="13"/>
        <v>1041.666667</v>
      </c>
      <c r="E142" s="70">
        <f t="shared" si="14"/>
        <v>977.6959732</v>
      </c>
      <c r="F142" s="78">
        <f t="shared" si="15"/>
        <v>171875</v>
      </c>
      <c r="G142" s="79"/>
      <c r="Q142" s="30"/>
      <c r="R142" s="30">
        <v>123.0</v>
      </c>
      <c r="S142" s="34">
        <f t="shared" si="5"/>
        <v>166</v>
      </c>
      <c r="T142" s="80">
        <f t="shared" si="6"/>
        <v>1766.104044</v>
      </c>
      <c r="U142" s="80">
        <f t="shared" si="7"/>
        <v>1041.666667</v>
      </c>
      <c r="V142" s="33">
        <f t="shared" si="16"/>
        <v>128125</v>
      </c>
      <c r="W142" s="33">
        <f t="shared" si="17"/>
        <v>173040.1174</v>
      </c>
      <c r="X142" s="33">
        <f t="shared" si="8"/>
        <v>128125</v>
      </c>
      <c r="Y142" s="34">
        <f t="shared" si="9"/>
        <v>-122</v>
      </c>
      <c r="Z142" s="70">
        <f t="shared" si="10"/>
        <v>2019.36264</v>
      </c>
      <c r="AA142" s="70">
        <f t="shared" si="23"/>
        <v>1041.666667</v>
      </c>
      <c r="AB142" s="70">
        <f t="shared" si="24"/>
        <v>977.6959732</v>
      </c>
      <c r="AC142" s="78">
        <f t="shared" si="25"/>
        <v>171875</v>
      </c>
      <c r="AD142" s="68" t="str">
        <f t="shared" si="18"/>
        <v/>
      </c>
      <c r="AE142" s="70">
        <f t="shared" si="19"/>
        <v>0</v>
      </c>
      <c r="AF142" s="70" t="str">
        <f t="shared" si="20"/>
        <v/>
      </c>
      <c r="AG142" s="70" t="str">
        <f t="shared" si="21"/>
        <v/>
      </c>
      <c r="AH142" s="78" t="str">
        <f t="shared" si="22"/>
        <v/>
      </c>
    </row>
    <row r="143" hidden="1">
      <c r="B143" s="68">
        <f t="shared" si="11"/>
        <v>124</v>
      </c>
      <c r="C143" s="70">
        <f t="shared" si="12"/>
        <v>2013.472905</v>
      </c>
      <c r="D143" s="70">
        <f t="shared" si="13"/>
        <v>1041.666667</v>
      </c>
      <c r="E143" s="70">
        <f t="shared" si="14"/>
        <v>971.8062385</v>
      </c>
      <c r="F143" s="78">
        <f t="shared" si="15"/>
        <v>170833.3333</v>
      </c>
      <c r="G143" s="79"/>
      <c r="Q143" s="30"/>
      <c r="R143" s="30">
        <v>124.0</v>
      </c>
      <c r="S143" s="34">
        <f t="shared" si="5"/>
        <v>165</v>
      </c>
      <c r="T143" s="80">
        <f t="shared" si="6"/>
        <v>1771.993779</v>
      </c>
      <c r="U143" s="80">
        <f t="shared" si="7"/>
        <v>1041.666667</v>
      </c>
      <c r="V143" s="33">
        <f t="shared" si="16"/>
        <v>129166.6667</v>
      </c>
      <c r="W143" s="33">
        <f t="shared" si="17"/>
        <v>174812.1112</v>
      </c>
      <c r="X143" s="33">
        <f t="shared" si="8"/>
        <v>129166.6667</v>
      </c>
      <c r="Y143" s="34">
        <f t="shared" si="9"/>
        <v>-123</v>
      </c>
      <c r="Z143" s="70">
        <f t="shared" si="10"/>
        <v>2013.472905</v>
      </c>
      <c r="AA143" s="70">
        <f t="shared" si="23"/>
        <v>1041.666667</v>
      </c>
      <c r="AB143" s="70">
        <f t="shared" si="24"/>
        <v>971.8062385</v>
      </c>
      <c r="AC143" s="78">
        <f t="shared" si="25"/>
        <v>170833.3333</v>
      </c>
      <c r="AD143" s="68" t="str">
        <f t="shared" si="18"/>
        <v/>
      </c>
      <c r="AE143" s="70">
        <f t="shared" si="19"/>
        <v>0</v>
      </c>
      <c r="AF143" s="70" t="str">
        <f t="shared" si="20"/>
        <v/>
      </c>
      <c r="AG143" s="70" t="str">
        <f t="shared" si="21"/>
        <v/>
      </c>
      <c r="AH143" s="78" t="str">
        <f t="shared" si="22"/>
        <v/>
      </c>
    </row>
    <row r="144" hidden="1">
      <c r="B144" s="68">
        <f t="shared" si="11"/>
        <v>125</v>
      </c>
      <c r="C144" s="70">
        <f t="shared" si="12"/>
        <v>2007.58317</v>
      </c>
      <c r="D144" s="70">
        <f t="shared" si="13"/>
        <v>1041.666667</v>
      </c>
      <c r="E144" s="70">
        <f t="shared" si="14"/>
        <v>965.9165037</v>
      </c>
      <c r="F144" s="78">
        <f t="shared" si="15"/>
        <v>169791.6667</v>
      </c>
      <c r="G144" s="79"/>
      <c r="Q144" s="30"/>
      <c r="R144" s="30">
        <v>125.0</v>
      </c>
      <c r="S144" s="34">
        <f t="shared" si="5"/>
        <v>164</v>
      </c>
      <c r="T144" s="80">
        <f t="shared" si="6"/>
        <v>1777.883514</v>
      </c>
      <c r="U144" s="80">
        <f t="shared" si="7"/>
        <v>1041.666667</v>
      </c>
      <c r="V144" s="33">
        <f t="shared" si="16"/>
        <v>130208.3333</v>
      </c>
      <c r="W144" s="33">
        <f t="shared" si="17"/>
        <v>176589.9947</v>
      </c>
      <c r="X144" s="33">
        <f t="shared" si="8"/>
        <v>130208.3333</v>
      </c>
      <c r="Y144" s="34">
        <f t="shared" si="9"/>
        <v>-124</v>
      </c>
      <c r="Z144" s="70">
        <f t="shared" si="10"/>
        <v>2007.58317</v>
      </c>
      <c r="AA144" s="70">
        <f t="shared" si="23"/>
        <v>1041.666667</v>
      </c>
      <c r="AB144" s="70">
        <f t="shared" si="24"/>
        <v>965.9165037</v>
      </c>
      <c r="AC144" s="78">
        <f t="shared" si="25"/>
        <v>169791.6667</v>
      </c>
      <c r="AD144" s="68" t="str">
        <f t="shared" si="18"/>
        <v/>
      </c>
      <c r="AE144" s="70">
        <f t="shared" si="19"/>
        <v>0</v>
      </c>
      <c r="AF144" s="70" t="str">
        <f t="shared" si="20"/>
        <v/>
      </c>
      <c r="AG144" s="70" t="str">
        <f t="shared" si="21"/>
        <v/>
      </c>
      <c r="AH144" s="78" t="str">
        <f t="shared" si="22"/>
        <v/>
      </c>
    </row>
    <row r="145" hidden="1">
      <c r="B145" s="68">
        <f t="shared" si="11"/>
        <v>126</v>
      </c>
      <c r="C145" s="70">
        <f t="shared" si="12"/>
        <v>2001.693436</v>
      </c>
      <c r="D145" s="70">
        <f t="shared" si="13"/>
        <v>1041.666667</v>
      </c>
      <c r="E145" s="70">
        <f t="shared" si="14"/>
        <v>960.0267689</v>
      </c>
      <c r="F145" s="78">
        <f t="shared" si="15"/>
        <v>168750</v>
      </c>
      <c r="G145" s="79"/>
      <c r="Q145" s="30"/>
      <c r="R145" s="30">
        <v>126.0</v>
      </c>
      <c r="S145" s="34">
        <f t="shared" si="5"/>
        <v>163</v>
      </c>
      <c r="T145" s="80">
        <f t="shared" si="6"/>
        <v>1783.773249</v>
      </c>
      <c r="U145" s="80">
        <f t="shared" si="7"/>
        <v>1041.666667</v>
      </c>
      <c r="V145" s="33">
        <f t="shared" si="16"/>
        <v>131250</v>
      </c>
      <c r="W145" s="33">
        <f t="shared" si="17"/>
        <v>178373.768</v>
      </c>
      <c r="X145" s="33">
        <f t="shared" si="8"/>
        <v>131250</v>
      </c>
      <c r="Y145" s="34">
        <f t="shared" si="9"/>
        <v>-125</v>
      </c>
      <c r="Z145" s="70">
        <f t="shared" si="10"/>
        <v>2001.693436</v>
      </c>
      <c r="AA145" s="70">
        <f t="shared" si="23"/>
        <v>1041.666667</v>
      </c>
      <c r="AB145" s="70">
        <f t="shared" si="24"/>
        <v>960.0267689</v>
      </c>
      <c r="AC145" s="78">
        <f t="shared" si="25"/>
        <v>168750</v>
      </c>
      <c r="AD145" s="68" t="str">
        <f t="shared" si="18"/>
        <v/>
      </c>
      <c r="AE145" s="70">
        <f t="shared" si="19"/>
        <v>0</v>
      </c>
      <c r="AF145" s="70" t="str">
        <f t="shared" si="20"/>
        <v/>
      </c>
      <c r="AG145" s="70" t="str">
        <f t="shared" si="21"/>
        <v/>
      </c>
      <c r="AH145" s="78" t="str">
        <f t="shared" si="22"/>
        <v/>
      </c>
    </row>
    <row r="146" hidden="1">
      <c r="B146" s="68">
        <f t="shared" si="11"/>
        <v>127</v>
      </c>
      <c r="C146" s="70">
        <f t="shared" si="12"/>
        <v>1995.803701</v>
      </c>
      <c r="D146" s="70">
        <f t="shared" si="13"/>
        <v>1041.666667</v>
      </c>
      <c r="E146" s="70">
        <f t="shared" si="14"/>
        <v>954.1370341</v>
      </c>
      <c r="F146" s="78">
        <f t="shared" si="15"/>
        <v>167708.3333</v>
      </c>
      <c r="G146" s="79"/>
      <c r="Q146" s="30"/>
      <c r="R146" s="30">
        <v>127.0</v>
      </c>
      <c r="S146" s="34">
        <f t="shared" si="5"/>
        <v>162</v>
      </c>
      <c r="T146" s="80">
        <f t="shared" si="6"/>
        <v>1789.662984</v>
      </c>
      <c r="U146" s="80">
        <f t="shared" si="7"/>
        <v>1041.666667</v>
      </c>
      <c r="V146" s="33">
        <f t="shared" si="16"/>
        <v>132291.6667</v>
      </c>
      <c r="W146" s="33">
        <f t="shared" si="17"/>
        <v>180163.4309</v>
      </c>
      <c r="X146" s="33">
        <f t="shared" si="8"/>
        <v>132291.6667</v>
      </c>
      <c r="Y146" s="34">
        <f t="shared" si="9"/>
        <v>-126</v>
      </c>
      <c r="Z146" s="70">
        <f t="shared" si="10"/>
        <v>1995.803701</v>
      </c>
      <c r="AA146" s="70">
        <f t="shared" si="23"/>
        <v>1041.666667</v>
      </c>
      <c r="AB146" s="70">
        <f t="shared" si="24"/>
        <v>954.1370341</v>
      </c>
      <c r="AC146" s="78">
        <f t="shared" si="25"/>
        <v>167708.3333</v>
      </c>
      <c r="AD146" s="68" t="str">
        <f t="shared" si="18"/>
        <v/>
      </c>
      <c r="AE146" s="70">
        <f t="shared" si="19"/>
        <v>0</v>
      </c>
      <c r="AF146" s="70" t="str">
        <f t="shared" si="20"/>
        <v/>
      </c>
      <c r="AG146" s="70" t="str">
        <f t="shared" si="21"/>
        <v/>
      </c>
      <c r="AH146" s="78" t="str">
        <f t="shared" si="22"/>
        <v/>
      </c>
    </row>
    <row r="147" hidden="1">
      <c r="B147" s="68">
        <f t="shared" si="11"/>
        <v>128</v>
      </c>
      <c r="C147" s="70">
        <f t="shared" si="12"/>
        <v>1989.913966</v>
      </c>
      <c r="D147" s="70">
        <f t="shared" si="13"/>
        <v>1041.666667</v>
      </c>
      <c r="E147" s="70">
        <f t="shared" si="14"/>
        <v>948.2472993</v>
      </c>
      <c r="F147" s="78">
        <f t="shared" si="15"/>
        <v>166666.6667</v>
      </c>
      <c r="G147" s="79"/>
      <c r="Q147" s="30"/>
      <c r="R147" s="30">
        <v>128.0</v>
      </c>
      <c r="S147" s="34">
        <f t="shared" si="5"/>
        <v>161</v>
      </c>
      <c r="T147" s="80">
        <f t="shared" si="6"/>
        <v>1795.552718</v>
      </c>
      <c r="U147" s="80">
        <f t="shared" si="7"/>
        <v>1041.666667</v>
      </c>
      <c r="V147" s="33">
        <f t="shared" si="16"/>
        <v>133333.3333</v>
      </c>
      <c r="W147" s="33">
        <f t="shared" si="17"/>
        <v>181958.9837</v>
      </c>
      <c r="X147" s="33">
        <f t="shared" si="8"/>
        <v>133333.3333</v>
      </c>
      <c r="Y147" s="34">
        <f t="shared" si="9"/>
        <v>-127</v>
      </c>
      <c r="Z147" s="70">
        <f t="shared" si="10"/>
        <v>1989.913966</v>
      </c>
      <c r="AA147" s="70">
        <f t="shared" si="23"/>
        <v>1041.666667</v>
      </c>
      <c r="AB147" s="70">
        <f t="shared" si="24"/>
        <v>948.2472993</v>
      </c>
      <c r="AC147" s="78">
        <f t="shared" si="25"/>
        <v>166666.6667</v>
      </c>
      <c r="AD147" s="68" t="str">
        <f t="shared" si="18"/>
        <v/>
      </c>
      <c r="AE147" s="70">
        <f t="shared" si="19"/>
        <v>0</v>
      </c>
      <c r="AF147" s="70" t="str">
        <f t="shared" si="20"/>
        <v/>
      </c>
      <c r="AG147" s="70" t="str">
        <f t="shared" si="21"/>
        <v/>
      </c>
      <c r="AH147" s="78" t="str">
        <f t="shared" si="22"/>
        <v/>
      </c>
    </row>
    <row r="148" hidden="1">
      <c r="B148" s="68">
        <f t="shared" si="11"/>
        <v>129</v>
      </c>
      <c r="C148" s="70">
        <f t="shared" si="12"/>
        <v>1984.024231</v>
      </c>
      <c r="D148" s="70">
        <f t="shared" si="13"/>
        <v>1041.666667</v>
      </c>
      <c r="E148" s="70">
        <f t="shared" si="14"/>
        <v>942.3575646</v>
      </c>
      <c r="F148" s="78">
        <f t="shared" si="15"/>
        <v>165625</v>
      </c>
      <c r="G148" s="79"/>
      <c r="Q148" s="30"/>
      <c r="R148" s="30">
        <v>129.0</v>
      </c>
      <c r="S148" s="34">
        <f t="shared" si="5"/>
        <v>160</v>
      </c>
      <c r="T148" s="80">
        <f t="shared" si="6"/>
        <v>1801.442453</v>
      </c>
      <c r="U148" s="80">
        <f t="shared" si="7"/>
        <v>1041.666667</v>
      </c>
      <c r="V148" s="33">
        <f t="shared" si="16"/>
        <v>134375</v>
      </c>
      <c r="W148" s="33">
        <f t="shared" si="17"/>
        <v>183760.4261</v>
      </c>
      <c r="X148" s="33">
        <f t="shared" si="8"/>
        <v>134375</v>
      </c>
      <c r="Y148" s="34">
        <f t="shared" si="9"/>
        <v>-128</v>
      </c>
      <c r="Z148" s="70">
        <f t="shared" si="10"/>
        <v>1984.024231</v>
      </c>
      <c r="AA148" s="70">
        <f t="shared" si="23"/>
        <v>1041.666667</v>
      </c>
      <c r="AB148" s="70">
        <f t="shared" si="24"/>
        <v>942.3575646</v>
      </c>
      <c r="AC148" s="78">
        <f t="shared" si="25"/>
        <v>165625</v>
      </c>
      <c r="AD148" s="68" t="str">
        <f t="shared" si="18"/>
        <v/>
      </c>
      <c r="AE148" s="70">
        <f t="shared" si="19"/>
        <v>0</v>
      </c>
      <c r="AF148" s="70" t="str">
        <f t="shared" si="20"/>
        <v/>
      </c>
      <c r="AG148" s="70" t="str">
        <f t="shared" si="21"/>
        <v/>
      </c>
      <c r="AH148" s="78" t="str">
        <f t="shared" si="22"/>
        <v/>
      </c>
    </row>
    <row r="149" hidden="1">
      <c r="B149" s="68">
        <f t="shared" si="11"/>
        <v>130</v>
      </c>
      <c r="C149" s="70">
        <f t="shared" si="12"/>
        <v>1978.134496</v>
      </c>
      <c r="D149" s="70">
        <f t="shared" si="13"/>
        <v>1041.666667</v>
      </c>
      <c r="E149" s="70">
        <f t="shared" si="14"/>
        <v>936.4678298</v>
      </c>
      <c r="F149" s="78">
        <f t="shared" si="15"/>
        <v>164583.3333</v>
      </c>
      <c r="G149" s="79"/>
      <c r="Q149" s="30"/>
      <c r="R149" s="30">
        <v>130.0</v>
      </c>
      <c r="S149" s="34">
        <f t="shared" si="5"/>
        <v>159</v>
      </c>
      <c r="T149" s="80">
        <f t="shared" si="6"/>
        <v>1807.332188</v>
      </c>
      <c r="U149" s="80">
        <f t="shared" si="7"/>
        <v>1041.666667</v>
      </c>
      <c r="V149" s="33">
        <f t="shared" si="16"/>
        <v>135416.6667</v>
      </c>
      <c r="W149" s="33">
        <f t="shared" si="17"/>
        <v>185567.7583</v>
      </c>
      <c r="X149" s="33">
        <f t="shared" si="8"/>
        <v>135416.6667</v>
      </c>
      <c r="Y149" s="34">
        <f t="shared" si="9"/>
        <v>-129</v>
      </c>
      <c r="Z149" s="70">
        <f t="shared" si="10"/>
        <v>1978.134496</v>
      </c>
      <c r="AA149" s="70">
        <f t="shared" si="23"/>
        <v>1041.666667</v>
      </c>
      <c r="AB149" s="70">
        <f t="shared" si="24"/>
        <v>936.4678298</v>
      </c>
      <c r="AC149" s="78">
        <f t="shared" si="25"/>
        <v>164583.3333</v>
      </c>
      <c r="AD149" s="68" t="str">
        <f t="shared" si="18"/>
        <v/>
      </c>
      <c r="AE149" s="70">
        <f t="shared" si="19"/>
        <v>0</v>
      </c>
      <c r="AF149" s="70" t="str">
        <f t="shared" si="20"/>
        <v/>
      </c>
      <c r="AG149" s="70" t="str">
        <f t="shared" si="21"/>
        <v/>
      </c>
      <c r="AH149" s="78" t="str">
        <f t="shared" si="22"/>
        <v/>
      </c>
    </row>
    <row r="150" hidden="1">
      <c r="B150" s="68">
        <f t="shared" si="11"/>
        <v>131</v>
      </c>
      <c r="C150" s="70">
        <f t="shared" si="12"/>
        <v>1972.244762</v>
      </c>
      <c r="D150" s="70">
        <f t="shared" si="13"/>
        <v>1041.666667</v>
      </c>
      <c r="E150" s="70">
        <f t="shared" si="14"/>
        <v>930.578095</v>
      </c>
      <c r="F150" s="78">
        <f t="shared" si="15"/>
        <v>163541.6667</v>
      </c>
      <c r="G150" s="79"/>
      <c r="Q150" s="30"/>
      <c r="R150" s="30">
        <v>131.0</v>
      </c>
      <c r="S150" s="34">
        <f t="shared" si="5"/>
        <v>158</v>
      </c>
      <c r="T150" s="80">
        <f t="shared" si="6"/>
        <v>1813.221923</v>
      </c>
      <c r="U150" s="80">
        <f t="shared" si="7"/>
        <v>1041.666667</v>
      </c>
      <c r="V150" s="33">
        <f t="shared" si="16"/>
        <v>136458.3333</v>
      </c>
      <c r="W150" s="33">
        <f t="shared" si="17"/>
        <v>187380.9802</v>
      </c>
      <c r="X150" s="33">
        <f t="shared" si="8"/>
        <v>136458.3333</v>
      </c>
      <c r="Y150" s="34">
        <f t="shared" si="9"/>
        <v>-130</v>
      </c>
      <c r="Z150" s="70">
        <f t="shared" si="10"/>
        <v>1972.244762</v>
      </c>
      <c r="AA150" s="70">
        <f t="shared" si="23"/>
        <v>1041.666667</v>
      </c>
      <c r="AB150" s="70">
        <f t="shared" si="24"/>
        <v>930.578095</v>
      </c>
      <c r="AC150" s="78">
        <f t="shared" si="25"/>
        <v>163541.6667</v>
      </c>
      <c r="AD150" s="68" t="str">
        <f t="shared" si="18"/>
        <v/>
      </c>
      <c r="AE150" s="70">
        <f t="shared" si="19"/>
        <v>0</v>
      </c>
      <c r="AF150" s="70" t="str">
        <f t="shared" si="20"/>
        <v/>
      </c>
      <c r="AG150" s="70" t="str">
        <f t="shared" si="21"/>
        <v/>
      </c>
      <c r="AH150" s="78" t="str">
        <f t="shared" si="22"/>
        <v/>
      </c>
    </row>
    <row r="151" hidden="1">
      <c r="B151" s="68">
        <f t="shared" si="11"/>
        <v>132</v>
      </c>
      <c r="C151" s="70">
        <f t="shared" si="12"/>
        <v>1966.355027</v>
      </c>
      <c r="D151" s="70">
        <f t="shared" si="13"/>
        <v>1041.666667</v>
      </c>
      <c r="E151" s="70">
        <f t="shared" si="14"/>
        <v>924.6883602</v>
      </c>
      <c r="F151" s="78">
        <f t="shared" si="15"/>
        <v>162500</v>
      </c>
      <c r="G151" s="79"/>
      <c r="Q151" s="30"/>
      <c r="R151" s="30">
        <v>132.0</v>
      </c>
      <c r="S151" s="34">
        <f t="shared" si="5"/>
        <v>157</v>
      </c>
      <c r="T151" s="80">
        <f t="shared" si="6"/>
        <v>1819.111657</v>
      </c>
      <c r="U151" s="80">
        <f t="shared" si="7"/>
        <v>1041.666667</v>
      </c>
      <c r="V151" s="33">
        <f t="shared" si="16"/>
        <v>137500</v>
      </c>
      <c r="W151" s="33">
        <f t="shared" si="17"/>
        <v>189200.0919</v>
      </c>
      <c r="X151" s="33">
        <f t="shared" si="8"/>
        <v>137500</v>
      </c>
      <c r="Y151" s="34">
        <f t="shared" si="9"/>
        <v>-131</v>
      </c>
      <c r="Z151" s="70">
        <f t="shared" si="10"/>
        <v>1966.355027</v>
      </c>
      <c r="AA151" s="70">
        <f t="shared" si="23"/>
        <v>1041.666667</v>
      </c>
      <c r="AB151" s="70">
        <f t="shared" si="24"/>
        <v>924.6883602</v>
      </c>
      <c r="AC151" s="78">
        <f t="shared" si="25"/>
        <v>162500</v>
      </c>
      <c r="AD151" s="68" t="str">
        <f t="shared" si="18"/>
        <v/>
      </c>
      <c r="AE151" s="70">
        <f t="shared" si="19"/>
        <v>0</v>
      </c>
      <c r="AF151" s="70" t="str">
        <f t="shared" si="20"/>
        <v/>
      </c>
      <c r="AG151" s="70" t="str">
        <f t="shared" si="21"/>
        <v/>
      </c>
      <c r="AH151" s="78" t="str">
        <f t="shared" si="22"/>
        <v/>
      </c>
    </row>
    <row r="152" hidden="1">
      <c r="B152" s="68">
        <f t="shared" si="11"/>
        <v>133</v>
      </c>
      <c r="C152" s="70">
        <f t="shared" si="12"/>
        <v>1960.465292</v>
      </c>
      <c r="D152" s="70">
        <f t="shared" si="13"/>
        <v>1041.666667</v>
      </c>
      <c r="E152" s="70">
        <f t="shared" si="14"/>
        <v>918.7986255</v>
      </c>
      <c r="F152" s="78">
        <f t="shared" si="15"/>
        <v>161458.3333</v>
      </c>
      <c r="G152" s="79"/>
      <c r="Q152" s="30"/>
      <c r="R152" s="30">
        <v>133.0</v>
      </c>
      <c r="S152" s="34">
        <f t="shared" si="5"/>
        <v>156</v>
      </c>
      <c r="T152" s="80">
        <f t="shared" si="6"/>
        <v>1825.001392</v>
      </c>
      <c r="U152" s="80">
        <f t="shared" si="7"/>
        <v>1041.666667</v>
      </c>
      <c r="V152" s="33">
        <f t="shared" si="16"/>
        <v>138541.6667</v>
      </c>
      <c r="W152" s="33">
        <f t="shared" si="17"/>
        <v>191025.0933</v>
      </c>
      <c r="X152" s="33">
        <f t="shared" si="8"/>
        <v>138541.6667</v>
      </c>
      <c r="Y152" s="34">
        <f t="shared" si="9"/>
        <v>-132</v>
      </c>
      <c r="Z152" s="70">
        <f t="shared" si="10"/>
        <v>1960.465292</v>
      </c>
      <c r="AA152" s="70">
        <f t="shared" si="23"/>
        <v>1041.666667</v>
      </c>
      <c r="AB152" s="70">
        <f t="shared" si="24"/>
        <v>918.7986255</v>
      </c>
      <c r="AC152" s="78">
        <f t="shared" si="25"/>
        <v>161458.3333</v>
      </c>
      <c r="AD152" s="68" t="str">
        <f t="shared" si="18"/>
        <v/>
      </c>
      <c r="AE152" s="70">
        <f t="shared" si="19"/>
        <v>0</v>
      </c>
      <c r="AF152" s="70" t="str">
        <f t="shared" si="20"/>
        <v/>
      </c>
      <c r="AG152" s="70" t="str">
        <f t="shared" si="21"/>
        <v/>
      </c>
      <c r="AH152" s="78" t="str">
        <f t="shared" si="22"/>
        <v/>
      </c>
    </row>
    <row r="153" hidden="1">
      <c r="B153" s="68">
        <f t="shared" si="11"/>
        <v>134</v>
      </c>
      <c r="C153" s="70">
        <f t="shared" si="12"/>
        <v>1954.575557</v>
      </c>
      <c r="D153" s="70">
        <f t="shared" si="13"/>
        <v>1041.666667</v>
      </c>
      <c r="E153" s="70">
        <f t="shared" si="14"/>
        <v>912.9088907</v>
      </c>
      <c r="F153" s="78">
        <f t="shared" si="15"/>
        <v>160416.6667</v>
      </c>
      <c r="G153" s="79"/>
      <c r="Q153" s="30"/>
      <c r="R153" s="30">
        <v>134.0</v>
      </c>
      <c r="S153" s="34">
        <f t="shared" si="5"/>
        <v>155</v>
      </c>
      <c r="T153" s="80">
        <f t="shared" si="6"/>
        <v>1830.891127</v>
      </c>
      <c r="U153" s="80">
        <f t="shared" si="7"/>
        <v>1041.666667</v>
      </c>
      <c r="V153" s="33">
        <f t="shared" si="16"/>
        <v>139583.3333</v>
      </c>
      <c r="W153" s="33">
        <f t="shared" si="17"/>
        <v>192855.9844</v>
      </c>
      <c r="X153" s="33">
        <f t="shared" si="8"/>
        <v>139583.3333</v>
      </c>
      <c r="Y153" s="34">
        <f t="shared" si="9"/>
        <v>-133</v>
      </c>
      <c r="Z153" s="70">
        <f t="shared" si="10"/>
        <v>1954.575557</v>
      </c>
      <c r="AA153" s="70">
        <f t="shared" si="23"/>
        <v>1041.666667</v>
      </c>
      <c r="AB153" s="70">
        <f t="shared" si="24"/>
        <v>912.9088907</v>
      </c>
      <c r="AC153" s="78">
        <f t="shared" si="25"/>
        <v>160416.6667</v>
      </c>
      <c r="AD153" s="68" t="str">
        <f t="shared" si="18"/>
        <v/>
      </c>
      <c r="AE153" s="70">
        <f t="shared" si="19"/>
        <v>0</v>
      </c>
      <c r="AF153" s="70" t="str">
        <f t="shared" si="20"/>
        <v/>
      </c>
      <c r="AG153" s="70" t="str">
        <f t="shared" si="21"/>
        <v/>
      </c>
      <c r="AH153" s="78" t="str">
        <f t="shared" si="22"/>
        <v/>
      </c>
    </row>
    <row r="154" hidden="1">
      <c r="B154" s="68">
        <f t="shared" si="11"/>
        <v>135</v>
      </c>
      <c r="C154" s="70">
        <f t="shared" si="12"/>
        <v>1948.685823</v>
      </c>
      <c r="D154" s="70">
        <f t="shared" si="13"/>
        <v>1041.666667</v>
      </c>
      <c r="E154" s="70">
        <f t="shared" si="14"/>
        <v>907.0191559</v>
      </c>
      <c r="F154" s="78">
        <f t="shared" si="15"/>
        <v>159375</v>
      </c>
      <c r="G154" s="79"/>
      <c r="Q154" s="30"/>
      <c r="R154" s="30">
        <v>135.0</v>
      </c>
      <c r="S154" s="34">
        <f t="shared" si="5"/>
        <v>154</v>
      </c>
      <c r="T154" s="80">
        <f t="shared" si="6"/>
        <v>1836.780862</v>
      </c>
      <c r="U154" s="80">
        <f t="shared" si="7"/>
        <v>1041.666667</v>
      </c>
      <c r="V154" s="33">
        <f t="shared" si="16"/>
        <v>140625</v>
      </c>
      <c r="W154" s="33">
        <f t="shared" si="17"/>
        <v>194692.7653</v>
      </c>
      <c r="X154" s="33">
        <f t="shared" si="8"/>
        <v>140625</v>
      </c>
      <c r="Y154" s="34">
        <f t="shared" si="9"/>
        <v>-134</v>
      </c>
      <c r="Z154" s="70">
        <f t="shared" si="10"/>
        <v>1948.685823</v>
      </c>
      <c r="AA154" s="70">
        <f t="shared" si="23"/>
        <v>1041.666667</v>
      </c>
      <c r="AB154" s="70">
        <f t="shared" si="24"/>
        <v>907.0191559</v>
      </c>
      <c r="AC154" s="78">
        <f t="shared" si="25"/>
        <v>159375</v>
      </c>
      <c r="AD154" s="68" t="str">
        <f t="shared" si="18"/>
        <v/>
      </c>
      <c r="AE154" s="70">
        <f t="shared" si="19"/>
        <v>0</v>
      </c>
      <c r="AF154" s="70" t="str">
        <f t="shared" si="20"/>
        <v/>
      </c>
      <c r="AG154" s="70" t="str">
        <f t="shared" si="21"/>
        <v/>
      </c>
      <c r="AH154" s="78" t="str">
        <f t="shared" si="22"/>
        <v/>
      </c>
    </row>
    <row r="155" hidden="1">
      <c r="B155" s="68">
        <f t="shared" si="11"/>
        <v>136</v>
      </c>
      <c r="C155" s="70">
        <f t="shared" si="12"/>
        <v>1942.796088</v>
      </c>
      <c r="D155" s="70">
        <f t="shared" si="13"/>
        <v>1041.666667</v>
      </c>
      <c r="E155" s="70">
        <f t="shared" si="14"/>
        <v>901.1294211</v>
      </c>
      <c r="F155" s="78">
        <f t="shared" si="15"/>
        <v>158333.3333</v>
      </c>
      <c r="G155" s="79"/>
      <c r="Q155" s="30"/>
      <c r="R155" s="30">
        <v>136.0</v>
      </c>
      <c r="S155" s="34">
        <f t="shared" si="5"/>
        <v>153</v>
      </c>
      <c r="T155" s="80">
        <f t="shared" si="6"/>
        <v>1842.670597</v>
      </c>
      <c r="U155" s="80">
        <f t="shared" si="7"/>
        <v>1041.666667</v>
      </c>
      <c r="V155" s="33">
        <f t="shared" si="16"/>
        <v>141666.6667</v>
      </c>
      <c r="W155" s="33">
        <f t="shared" si="17"/>
        <v>196535.4359</v>
      </c>
      <c r="X155" s="33">
        <f t="shared" si="8"/>
        <v>141666.6667</v>
      </c>
      <c r="Y155" s="34">
        <f t="shared" si="9"/>
        <v>-135</v>
      </c>
      <c r="Z155" s="70">
        <f t="shared" si="10"/>
        <v>1942.796088</v>
      </c>
      <c r="AA155" s="70">
        <f t="shared" si="23"/>
        <v>1041.666667</v>
      </c>
      <c r="AB155" s="70">
        <f t="shared" si="24"/>
        <v>901.1294211</v>
      </c>
      <c r="AC155" s="78">
        <f t="shared" si="25"/>
        <v>158333.3333</v>
      </c>
      <c r="AD155" s="68" t="str">
        <f t="shared" si="18"/>
        <v/>
      </c>
      <c r="AE155" s="70">
        <f t="shared" si="19"/>
        <v>0</v>
      </c>
      <c r="AF155" s="70" t="str">
        <f t="shared" si="20"/>
        <v/>
      </c>
      <c r="AG155" s="70" t="str">
        <f t="shared" si="21"/>
        <v/>
      </c>
      <c r="AH155" s="78" t="str">
        <f t="shared" si="22"/>
        <v/>
      </c>
    </row>
    <row r="156" hidden="1">
      <c r="B156" s="68">
        <f t="shared" si="11"/>
        <v>137</v>
      </c>
      <c r="C156" s="70">
        <f t="shared" si="12"/>
        <v>1936.906353</v>
      </c>
      <c r="D156" s="70">
        <f t="shared" si="13"/>
        <v>1041.666667</v>
      </c>
      <c r="E156" s="70">
        <f t="shared" si="14"/>
        <v>895.2396863</v>
      </c>
      <c r="F156" s="78">
        <f t="shared" si="15"/>
        <v>157291.6667</v>
      </c>
      <c r="G156" s="79"/>
      <c r="Q156" s="30"/>
      <c r="R156" s="30">
        <v>137.0</v>
      </c>
      <c r="S156" s="34">
        <f t="shared" si="5"/>
        <v>152</v>
      </c>
      <c r="T156" s="80">
        <f t="shared" si="6"/>
        <v>1848.560331</v>
      </c>
      <c r="U156" s="80">
        <f t="shared" si="7"/>
        <v>1041.666667</v>
      </c>
      <c r="V156" s="33">
        <f t="shared" si="16"/>
        <v>142708.3333</v>
      </c>
      <c r="W156" s="33">
        <f t="shared" si="17"/>
        <v>198383.9962</v>
      </c>
      <c r="X156" s="33">
        <f t="shared" si="8"/>
        <v>142708.3333</v>
      </c>
      <c r="Y156" s="34">
        <f t="shared" si="9"/>
        <v>-136</v>
      </c>
      <c r="Z156" s="70">
        <f t="shared" si="10"/>
        <v>1936.906353</v>
      </c>
      <c r="AA156" s="70">
        <f t="shared" si="23"/>
        <v>1041.666667</v>
      </c>
      <c r="AB156" s="70">
        <f t="shared" si="24"/>
        <v>895.2396863</v>
      </c>
      <c r="AC156" s="78">
        <f t="shared" si="25"/>
        <v>157291.6667</v>
      </c>
      <c r="AD156" s="68" t="str">
        <f t="shared" si="18"/>
        <v/>
      </c>
      <c r="AE156" s="70">
        <f t="shared" si="19"/>
        <v>0</v>
      </c>
      <c r="AF156" s="70" t="str">
        <f t="shared" si="20"/>
        <v/>
      </c>
      <c r="AG156" s="70" t="str">
        <f t="shared" si="21"/>
        <v/>
      </c>
      <c r="AH156" s="78" t="str">
        <f t="shared" si="22"/>
        <v/>
      </c>
    </row>
    <row r="157" hidden="1">
      <c r="B157" s="68">
        <f t="shared" si="11"/>
        <v>138</v>
      </c>
      <c r="C157" s="70">
        <f t="shared" si="12"/>
        <v>1931.016618</v>
      </c>
      <c r="D157" s="70">
        <f t="shared" si="13"/>
        <v>1041.666667</v>
      </c>
      <c r="E157" s="70">
        <f t="shared" si="14"/>
        <v>889.3499516</v>
      </c>
      <c r="F157" s="78">
        <f t="shared" si="15"/>
        <v>156250</v>
      </c>
      <c r="G157" s="79"/>
      <c r="Q157" s="30"/>
      <c r="R157" s="30">
        <v>138.0</v>
      </c>
      <c r="S157" s="34">
        <f t="shared" si="5"/>
        <v>151</v>
      </c>
      <c r="T157" s="80">
        <f t="shared" si="6"/>
        <v>1854.450066</v>
      </c>
      <c r="U157" s="80">
        <f t="shared" si="7"/>
        <v>1041.666667</v>
      </c>
      <c r="V157" s="33">
        <f t="shared" si="16"/>
        <v>143750</v>
      </c>
      <c r="W157" s="33">
        <f t="shared" si="17"/>
        <v>200238.4463</v>
      </c>
      <c r="X157" s="33">
        <f t="shared" si="8"/>
        <v>143750</v>
      </c>
      <c r="Y157" s="34">
        <f t="shared" si="9"/>
        <v>-137</v>
      </c>
      <c r="Z157" s="70">
        <f t="shared" si="10"/>
        <v>1931.016618</v>
      </c>
      <c r="AA157" s="70">
        <f t="shared" si="23"/>
        <v>1041.666667</v>
      </c>
      <c r="AB157" s="70">
        <f t="shared" si="24"/>
        <v>889.3499516</v>
      </c>
      <c r="AC157" s="78">
        <f t="shared" si="25"/>
        <v>156250</v>
      </c>
      <c r="AD157" s="68" t="str">
        <f t="shared" si="18"/>
        <v/>
      </c>
      <c r="AE157" s="70">
        <f t="shared" si="19"/>
        <v>0</v>
      </c>
      <c r="AF157" s="70" t="str">
        <f t="shared" si="20"/>
        <v/>
      </c>
      <c r="AG157" s="70" t="str">
        <f t="shared" si="21"/>
        <v/>
      </c>
      <c r="AH157" s="78" t="str">
        <f t="shared" si="22"/>
        <v/>
      </c>
    </row>
    <row r="158" hidden="1">
      <c r="B158" s="68">
        <f t="shared" si="11"/>
        <v>139</v>
      </c>
      <c r="C158" s="70">
        <f t="shared" si="12"/>
        <v>1925.126883</v>
      </c>
      <c r="D158" s="70">
        <f t="shared" si="13"/>
        <v>1041.666667</v>
      </c>
      <c r="E158" s="70">
        <f t="shared" si="14"/>
        <v>883.4602168</v>
      </c>
      <c r="F158" s="78">
        <f t="shared" si="15"/>
        <v>155208.3333</v>
      </c>
      <c r="G158" s="79"/>
      <c r="Q158" s="30"/>
      <c r="R158" s="30">
        <v>139.0</v>
      </c>
      <c r="S158" s="34">
        <f t="shared" si="5"/>
        <v>150</v>
      </c>
      <c r="T158" s="80">
        <f t="shared" si="6"/>
        <v>1860.339801</v>
      </c>
      <c r="U158" s="80">
        <f t="shared" si="7"/>
        <v>1041.666667</v>
      </c>
      <c r="V158" s="33">
        <f t="shared" si="16"/>
        <v>144791.6667</v>
      </c>
      <c r="W158" s="33">
        <f t="shared" si="17"/>
        <v>202098.7861</v>
      </c>
      <c r="X158" s="33">
        <f t="shared" si="8"/>
        <v>144791.6667</v>
      </c>
      <c r="Y158" s="34">
        <f t="shared" si="9"/>
        <v>-138</v>
      </c>
      <c r="Z158" s="70">
        <f t="shared" si="10"/>
        <v>1925.126883</v>
      </c>
      <c r="AA158" s="70">
        <f t="shared" si="23"/>
        <v>1041.666667</v>
      </c>
      <c r="AB158" s="70">
        <f t="shared" si="24"/>
        <v>883.4602168</v>
      </c>
      <c r="AC158" s="78">
        <f t="shared" si="25"/>
        <v>155208.3333</v>
      </c>
      <c r="AD158" s="68" t="str">
        <f t="shared" si="18"/>
        <v/>
      </c>
      <c r="AE158" s="70">
        <f t="shared" si="19"/>
        <v>0</v>
      </c>
      <c r="AF158" s="70" t="str">
        <f t="shared" si="20"/>
        <v/>
      </c>
      <c r="AG158" s="70" t="str">
        <f t="shared" si="21"/>
        <v/>
      </c>
      <c r="AH158" s="78" t="str">
        <f t="shared" si="22"/>
        <v/>
      </c>
    </row>
    <row r="159" hidden="1">
      <c r="B159" s="68">
        <f t="shared" si="11"/>
        <v>140</v>
      </c>
      <c r="C159" s="70">
        <f t="shared" si="12"/>
        <v>1919.237149</v>
      </c>
      <c r="D159" s="70">
        <f t="shared" si="13"/>
        <v>1041.666667</v>
      </c>
      <c r="E159" s="70">
        <f t="shared" si="14"/>
        <v>877.570482</v>
      </c>
      <c r="F159" s="78">
        <f t="shared" si="15"/>
        <v>154166.6667</v>
      </c>
      <c r="G159" s="79"/>
      <c r="Q159" s="30"/>
      <c r="R159" s="30">
        <v>140.0</v>
      </c>
      <c r="S159" s="34">
        <f t="shared" si="5"/>
        <v>149</v>
      </c>
      <c r="T159" s="80">
        <f t="shared" si="6"/>
        <v>1866.229536</v>
      </c>
      <c r="U159" s="80">
        <f t="shared" si="7"/>
        <v>1041.666667</v>
      </c>
      <c r="V159" s="33">
        <f t="shared" si="16"/>
        <v>145833.3333</v>
      </c>
      <c r="W159" s="33">
        <f t="shared" si="17"/>
        <v>203965.0156</v>
      </c>
      <c r="X159" s="33">
        <f t="shared" si="8"/>
        <v>145833.3333</v>
      </c>
      <c r="Y159" s="34">
        <f t="shared" si="9"/>
        <v>-139</v>
      </c>
      <c r="Z159" s="70">
        <f t="shared" si="10"/>
        <v>1919.237149</v>
      </c>
      <c r="AA159" s="70">
        <f t="shared" si="23"/>
        <v>1041.666667</v>
      </c>
      <c r="AB159" s="70">
        <f t="shared" si="24"/>
        <v>877.570482</v>
      </c>
      <c r="AC159" s="78">
        <f t="shared" si="25"/>
        <v>154166.6667</v>
      </c>
      <c r="AD159" s="68" t="str">
        <f t="shared" si="18"/>
        <v/>
      </c>
      <c r="AE159" s="70">
        <f t="shared" si="19"/>
        <v>0</v>
      </c>
      <c r="AF159" s="70" t="str">
        <f t="shared" si="20"/>
        <v/>
      </c>
      <c r="AG159" s="70" t="str">
        <f t="shared" si="21"/>
        <v/>
      </c>
      <c r="AH159" s="78" t="str">
        <f t="shared" si="22"/>
        <v/>
      </c>
    </row>
    <row r="160" hidden="1">
      <c r="B160" s="68">
        <f t="shared" si="11"/>
        <v>141</v>
      </c>
      <c r="C160" s="70">
        <f t="shared" si="12"/>
        <v>1913.347414</v>
      </c>
      <c r="D160" s="70">
        <f t="shared" si="13"/>
        <v>1041.666667</v>
      </c>
      <c r="E160" s="70">
        <f t="shared" si="14"/>
        <v>871.6807472</v>
      </c>
      <c r="F160" s="78">
        <f t="shared" si="15"/>
        <v>153125</v>
      </c>
      <c r="G160" s="79"/>
      <c r="Q160" s="30"/>
      <c r="R160" s="30">
        <v>141.0</v>
      </c>
      <c r="S160" s="34">
        <f t="shared" si="5"/>
        <v>148</v>
      </c>
      <c r="T160" s="80">
        <f t="shared" si="6"/>
        <v>1872.11927</v>
      </c>
      <c r="U160" s="80">
        <f t="shared" si="7"/>
        <v>1041.666667</v>
      </c>
      <c r="V160" s="33">
        <f t="shared" si="16"/>
        <v>146875</v>
      </c>
      <c r="W160" s="33">
        <f t="shared" si="17"/>
        <v>205837.1349</v>
      </c>
      <c r="X160" s="33">
        <f t="shared" si="8"/>
        <v>146875</v>
      </c>
      <c r="Y160" s="34">
        <f t="shared" si="9"/>
        <v>-140</v>
      </c>
      <c r="Z160" s="70">
        <f t="shared" si="10"/>
        <v>1913.347414</v>
      </c>
      <c r="AA160" s="70">
        <f t="shared" si="23"/>
        <v>1041.666667</v>
      </c>
      <c r="AB160" s="70">
        <f t="shared" si="24"/>
        <v>871.6807472</v>
      </c>
      <c r="AC160" s="78">
        <f t="shared" si="25"/>
        <v>153125</v>
      </c>
      <c r="AD160" s="68" t="str">
        <f t="shared" si="18"/>
        <v/>
      </c>
      <c r="AE160" s="70">
        <f t="shared" si="19"/>
        <v>0</v>
      </c>
      <c r="AF160" s="70" t="str">
        <f t="shared" si="20"/>
        <v/>
      </c>
      <c r="AG160" s="70" t="str">
        <f t="shared" si="21"/>
        <v/>
      </c>
      <c r="AH160" s="78" t="str">
        <f t="shared" si="22"/>
        <v/>
      </c>
    </row>
    <row r="161" hidden="1">
      <c r="B161" s="68">
        <f t="shared" si="11"/>
        <v>142</v>
      </c>
      <c r="C161" s="70">
        <f t="shared" si="12"/>
        <v>1907.457679</v>
      </c>
      <c r="D161" s="70">
        <f t="shared" si="13"/>
        <v>1041.666667</v>
      </c>
      <c r="E161" s="70">
        <f t="shared" si="14"/>
        <v>865.7910124</v>
      </c>
      <c r="F161" s="78">
        <f t="shared" si="15"/>
        <v>152083.3333</v>
      </c>
      <c r="G161" s="79"/>
      <c r="Q161" s="30"/>
      <c r="R161" s="30">
        <v>142.0</v>
      </c>
      <c r="S161" s="34">
        <f t="shared" si="5"/>
        <v>147</v>
      </c>
      <c r="T161" s="80">
        <f t="shared" si="6"/>
        <v>1878.009005</v>
      </c>
      <c r="U161" s="80">
        <f t="shared" si="7"/>
        <v>1041.666667</v>
      </c>
      <c r="V161" s="33">
        <f t="shared" si="16"/>
        <v>147916.6667</v>
      </c>
      <c r="W161" s="33">
        <f t="shared" si="17"/>
        <v>207715.1439</v>
      </c>
      <c r="X161" s="33">
        <f t="shared" si="8"/>
        <v>147916.6667</v>
      </c>
      <c r="Y161" s="34">
        <f t="shared" si="9"/>
        <v>-141</v>
      </c>
      <c r="Z161" s="70">
        <f t="shared" si="10"/>
        <v>1907.457679</v>
      </c>
      <c r="AA161" s="70">
        <f t="shared" si="23"/>
        <v>1041.666667</v>
      </c>
      <c r="AB161" s="70">
        <f t="shared" si="24"/>
        <v>865.7910124</v>
      </c>
      <c r="AC161" s="78">
        <f t="shared" si="25"/>
        <v>152083.3333</v>
      </c>
      <c r="AD161" s="68" t="str">
        <f t="shared" si="18"/>
        <v/>
      </c>
      <c r="AE161" s="70">
        <f t="shared" si="19"/>
        <v>0</v>
      </c>
      <c r="AF161" s="70" t="str">
        <f t="shared" si="20"/>
        <v/>
      </c>
      <c r="AG161" s="70" t="str">
        <f t="shared" si="21"/>
        <v/>
      </c>
      <c r="AH161" s="78" t="str">
        <f t="shared" si="22"/>
        <v/>
      </c>
    </row>
    <row r="162" hidden="1">
      <c r="B162" s="68">
        <f t="shared" si="11"/>
        <v>143</v>
      </c>
      <c r="C162" s="70">
        <f t="shared" si="12"/>
        <v>1901.567944</v>
      </c>
      <c r="D162" s="70">
        <f t="shared" si="13"/>
        <v>1041.666667</v>
      </c>
      <c r="E162" s="70">
        <f t="shared" si="14"/>
        <v>859.9012777</v>
      </c>
      <c r="F162" s="78">
        <f t="shared" si="15"/>
        <v>151041.6667</v>
      </c>
      <c r="G162" s="79"/>
      <c r="Q162" s="30"/>
      <c r="R162" s="30">
        <v>143.0</v>
      </c>
      <c r="S162" s="34">
        <f t="shared" si="5"/>
        <v>146</v>
      </c>
      <c r="T162" s="80">
        <f t="shared" si="6"/>
        <v>1883.89874</v>
      </c>
      <c r="U162" s="80">
        <f t="shared" si="7"/>
        <v>1041.666667</v>
      </c>
      <c r="V162" s="33">
        <f t="shared" si="16"/>
        <v>148958.3333</v>
      </c>
      <c r="W162" s="33">
        <f t="shared" si="17"/>
        <v>209599.0426</v>
      </c>
      <c r="X162" s="33">
        <f t="shared" si="8"/>
        <v>148958.3333</v>
      </c>
      <c r="Y162" s="34">
        <f t="shared" si="9"/>
        <v>-142</v>
      </c>
      <c r="Z162" s="70">
        <f t="shared" si="10"/>
        <v>1901.567944</v>
      </c>
      <c r="AA162" s="70">
        <f t="shared" si="23"/>
        <v>1041.666667</v>
      </c>
      <c r="AB162" s="70">
        <f t="shared" si="24"/>
        <v>859.9012777</v>
      </c>
      <c r="AC162" s="78">
        <f t="shared" si="25"/>
        <v>151041.6667</v>
      </c>
      <c r="AD162" s="68" t="str">
        <f t="shared" si="18"/>
        <v/>
      </c>
      <c r="AE162" s="70">
        <f t="shared" si="19"/>
        <v>0</v>
      </c>
      <c r="AF162" s="70" t="str">
        <f t="shared" si="20"/>
        <v/>
      </c>
      <c r="AG162" s="70" t="str">
        <f t="shared" si="21"/>
        <v/>
      </c>
      <c r="AH162" s="78" t="str">
        <f t="shared" si="22"/>
        <v/>
      </c>
    </row>
    <row r="163" hidden="1">
      <c r="B163" s="68">
        <f t="shared" si="11"/>
        <v>144</v>
      </c>
      <c r="C163" s="70">
        <f t="shared" si="12"/>
        <v>1895.67821</v>
      </c>
      <c r="D163" s="70">
        <f t="shared" si="13"/>
        <v>1041.666667</v>
      </c>
      <c r="E163" s="70">
        <f t="shared" si="14"/>
        <v>854.0115429</v>
      </c>
      <c r="F163" s="78">
        <f t="shared" si="15"/>
        <v>150000</v>
      </c>
      <c r="G163" s="79"/>
      <c r="Q163" s="30"/>
      <c r="R163" s="30">
        <v>144.0</v>
      </c>
      <c r="S163" s="34">
        <f t="shared" si="5"/>
        <v>145</v>
      </c>
      <c r="T163" s="80">
        <f t="shared" si="6"/>
        <v>1889.788475</v>
      </c>
      <c r="U163" s="80">
        <f t="shared" si="7"/>
        <v>1041.666667</v>
      </c>
      <c r="V163" s="33">
        <f t="shared" si="16"/>
        <v>150000</v>
      </c>
      <c r="W163" s="33">
        <f t="shared" si="17"/>
        <v>211488.8311</v>
      </c>
      <c r="X163" s="33">
        <f t="shared" si="8"/>
        <v>150000</v>
      </c>
      <c r="Y163" s="34">
        <f t="shared" si="9"/>
        <v>-143</v>
      </c>
      <c r="Z163" s="70">
        <f t="shared" si="10"/>
        <v>1895.67821</v>
      </c>
      <c r="AA163" s="70">
        <f t="shared" si="23"/>
        <v>1041.666667</v>
      </c>
      <c r="AB163" s="70">
        <f t="shared" si="24"/>
        <v>854.0115429</v>
      </c>
      <c r="AC163" s="78">
        <f t="shared" si="25"/>
        <v>150000</v>
      </c>
      <c r="AD163" s="68" t="str">
        <f t="shared" si="18"/>
        <v/>
      </c>
      <c r="AE163" s="70">
        <f t="shared" si="19"/>
        <v>0</v>
      </c>
      <c r="AF163" s="70" t="str">
        <f t="shared" si="20"/>
        <v/>
      </c>
      <c r="AG163" s="70" t="str">
        <f t="shared" si="21"/>
        <v/>
      </c>
      <c r="AH163" s="78" t="str">
        <f t="shared" si="22"/>
        <v/>
      </c>
    </row>
    <row r="164" hidden="1">
      <c r="B164" s="68">
        <f t="shared" si="11"/>
        <v>145</v>
      </c>
      <c r="C164" s="70">
        <f t="shared" si="12"/>
        <v>1889.788475</v>
      </c>
      <c r="D164" s="70">
        <f t="shared" si="13"/>
        <v>1041.666667</v>
      </c>
      <c r="E164" s="70">
        <f t="shared" si="14"/>
        <v>848.1218081</v>
      </c>
      <c r="F164" s="78">
        <f t="shared" si="15"/>
        <v>148958.3333</v>
      </c>
      <c r="G164" s="79"/>
      <c r="Q164" s="30"/>
      <c r="R164" s="30">
        <v>145.0</v>
      </c>
      <c r="S164" s="34">
        <f t="shared" si="5"/>
        <v>144</v>
      </c>
      <c r="T164" s="80">
        <f t="shared" si="6"/>
        <v>1895.67821</v>
      </c>
      <c r="U164" s="80">
        <f t="shared" si="7"/>
        <v>1041.666667</v>
      </c>
      <c r="V164" s="33">
        <f t="shared" si="16"/>
        <v>151041.6667</v>
      </c>
      <c r="W164" s="33">
        <f t="shared" si="17"/>
        <v>213384.5093</v>
      </c>
      <c r="X164" s="33">
        <f t="shared" si="8"/>
        <v>151041.6667</v>
      </c>
      <c r="Y164" s="34">
        <f t="shared" si="9"/>
        <v>-144</v>
      </c>
      <c r="Z164" s="70">
        <f t="shared" si="10"/>
        <v>1889.788475</v>
      </c>
      <c r="AA164" s="70">
        <f t="shared" si="23"/>
        <v>1041.666667</v>
      </c>
      <c r="AB164" s="70">
        <f t="shared" si="24"/>
        <v>848.1218081</v>
      </c>
      <c r="AC164" s="78">
        <f t="shared" si="25"/>
        <v>148958.3333</v>
      </c>
      <c r="AD164" s="68" t="str">
        <f t="shared" si="18"/>
        <v/>
      </c>
      <c r="AE164" s="70">
        <f t="shared" si="19"/>
        <v>0</v>
      </c>
      <c r="AF164" s="70" t="str">
        <f t="shared" si="20"/>
        <v/>
      </c>
      <c r="AG164" s="70" t="str">
        <f t="shared" si="21"/>
        <v/>
      </c>
      <c r="AH164" s="78" t="str">
        <f t="shared" si="22"/>
        <v/>
      </c>
    </row>
    <row r="165" hidden="1">
      <c r="B165" s="68">
        <f t="shared" si="11"/>
        <v>146</v>
      </c>
      <c r="C165" s="70">
        <f t="shared" si="12"/>
        <v>1883.89874</v>
      </c>
      <c r="D165" s="70">
        <f t="shared" si="13"/>
        <v>1041.666667</v>
      </c>
      <c r="E165" s="70">
        <f t="shared" si="14"/>
        <v>842.2320733</v>
      </c>
      <c r="F165" s="78">
        <f t="shared" si="15"/>
        <v>147916.6667</v>
      </c>
      <c r="G165" s="79"/>
      <c r="Q165" s="30"/>
      <c r="R165" s="30">
        <v>146.0</v>
      </c>
      <c r="S165" s="34">
        <f t="shared" si="5"/>
        <v>143</v>
      </c>
      <c r="T165" s="80">
        <f t="shared" si="6"/>
        <v>1901.567944</v>
      </c>
      <c r="U165" s="80">
        <f t="shared" si="7"/>
        <v>1041.666667</v>
      </c>
      <c r="V165" s="33">
        <f t="shared" si="16"/>
        <v>152083.3333</v>
      </c>
      <c r="W165" s="33">
        <f t="shared" si="17"/>
        <v>215286.0772</v>
      </c>
      <c r="X165" s="33">
        <f t="shared" si="8"/>
        <v>152083.3333</v>
      </c>
      <c r="Y165" s="34">
        <f t="shared" si="9"/>
        <v>-145</v>
      </c>
      <c r="Z165" s="70">
        <f t="shared" si="10"/>
        <v>1883.89874</v>
      </c>
      <c r="AA165" s="70">
        <f t="shared" si="23"/>
        <v>1041.666667</v>
      </c>
      <c r="AB165" s="70">
        <f t="shared" si="24"/>
        <v>842.2320733</v>
      </c>
      <c r="AC165" s="78">
        <f t="shared" si="25"/>
        <v>147916.6667</v>
      </c>
      <c r="AD165" s="68" t="str">
        <f t="shared" si="18"/>
        <v/>
      </c>
      <c r="AE165" s="70">
        <f t="shared" si="19"/>
        <v>0</v>
      </c>
      <c r="AF165" s="70" t="str">
        <f t="shared" si="20"/>
        <v/>
      </c>
      <c r="AG165" s="70" t="str">
        <f t="shared" si="21"/>
        <v/>
      </c>
      <c r="AH165" s="78" t="str">
        <f t="shared" si="22"/>
        <v/>
      </c>
    </row>
    <row r="166" hidden="1">
      <c r="B166" s="68">
        <f t="shared" si="11"/>
        <v>147</v>
      </c>
      <c r="C166" s="70">
        <f t="shared" si="12"/>
        <v>1878.009005</v>
      </c>
      <c r="D166" s="70">
        <f t="shared" si="13"/>
        <v>1041.666667</v>
      </c>
      <c r="E166" s="70">
        <f t="shared" si="14"/>
        <v>836.3423386</v>
      </c>
      <c r="F166" s="78">
        <f t="shared" si="15"/>
        <v>146875</v>
      </c>
      <c r="G166" s="79"/>
      <c r="Q166" s="30"/>
      <c r="R166" s="30">
        <v>147.0</v>
      </c>
      <c r="S166" s="34">
        <f t="shared" si="5"/>
        <v>142</v>
      </c>
      <c r="T166" s="80">
        <f t="shared" si="6"/>
        <v>1907.457679</v>
      </c>
      <c r="U166" s="80">
        <f t="shared" si="7"/>
        <v>1041.666667</v>
      </c>
      <c r="V166" s="33">
        <f t="shared" si="16"/>
        <v>153125</v>
      </c>
      <c r="W166" s="33">
        <f t="shared" si="17"/>
        <v>217193.5349</v>
      </c>
      <c r="X166" s="33">
        <f t="shared" si="8"/>
        <v>153125</v>
      </c>
      <c r="Y166" s="34">
        <f t="shared" si="9"/>
        <v>-146</v>
      </c>
      <c r="Z166" s="70">
        <f t="shared" si="10"/>
        <v>1878.009005</v>
      </c>
      <c r="AA166" s="70">
        <f t="shared" si="23"/>
        <v>1041.666667</v>
      </c>
      <c r="AB166" s="70">
        <f t="shared" si="24"/>
        <v>836.3423386</v>
      </c>
      <c r="AC166" s="78">
        <f t="shared" si="25"/>
        <v>146875</v>
      </c>
      <c r="AD166" s="68" t="str">
        <f t="shared" si="18"/>
        <v/>
      </c>
      <c r="AE166" s="70">
        <f t="shared" si="19"/>
        <v>0</v>
      </c>
      <c r="AF166" s="70" t="str">
        <f t="shared" si="20"/>
        <v/>
      </c>
      <c r="AG166" s="70" t="str">
        <f t="shared" si="21"/>
        <v/>
      </c>
      <c r="AH166" s="78" t="str">
        <f t="shared" si="22"/>
        <v/>
      </c>
    </row>
    <row r="167" hidden="1">
      <c r="B167" s="68">
        <f t="shared" si="11"/>
        <v>148</v>
      </c>
      <c r="C167" s="70">
        <f t="shared" si="12"/>
        <v>1872.11927</v>
      </c>
      <c r="D167" s="70">
        <f t="shared" si="13"/>
        <v>1041.666667</v>
      </c>
      <c r="E167" s="70">
        <f t="shared" si="14"/>
        <v>830.4526038</v>
      </c>
      <c r="F167" s="78">
        <f t="shared" si="15"/>
        <v>145833.3333</v>
      </c>
      <c r="G167" s="79"/>
      <c r="Q167" s="30"/>
      <c r="R167" s="30">
        <v>148.0</v>
      </c>
      <c r="S167" s="34">
        <f t="shared" si="5"/>
        <v>141</v>
      </c>
      <c r="T167" s="80">
        <f t="shared" si="6"/>
        <v>1913.347414</v>
      </c>
      <c r="U167" s="80">
        <f t="shared" si="7"/>
        <v>1041.666667</v>
      </c>
      <c r="V167" s="33">
        <f t="shared" si="16"/>
        <v>154166.6667</v>
      </c>
      <c r="W167" s="33">
        <f t="shared" si="17"/>
        <v>219106.8823</v>
      </c>
      <c r="X167" s="33">
        <f t="shared" si="8"/>
        <v>154166.6667</v>
      </c>
      <c r="Y167" s="34">
        <f t="shared" si="9"/>
        <v>-147</v>
      </c>
      <c r="Z167" s="70">
        <f t="shared" si="10"/>
        <v>1872.11927</v>
      </c>
      <c r="AA167" s="70">
        <f t="shared" si="23"/>
        <v>1041.666667</v>
      </c>
      <c r="AB167" s="70">
        <f t="shared" si="24"/>
        <v>830.4526038</v>
      </c>
      <c r="AC167" s="78">
        <f t="shared" si="25"/>
        <v>145833.3333</v>
      </c>
      <c r="AD167" s="68" t="str">
        <f t="shared" si="18"/>
        <v/>
      </c>
      <c r="AE167" s="70">
        <f t="shared" si="19"/>
        <v>0</v>
      </c>
      <c r="AF167" s="70" t="str">
        <f t="shared" si="20"/>
        <v/>
      </c>
      <c r="AG167" s="70" t="str">
        <f t="shared" si="21"/>
        <v/>
      </c>
      <c r="AH167" s="78" t="str">
        <f t="shared" si="22"/>
        <v/>
      </c>
    </row>
    <row r="168" hidden="1">
      <c r="B168" s="68">
        <f t="shared" si="11"/>
        <v>149</v>
      </c>
      <c r="C168" s="70">
        <f t="shared" si="12"/>
        <v>1866.229536</v>
      </c>
      <c r="D168" s="70">
        <f t="shared" si="13"/>
        <v>1041.666667</v>
      </c>
      <c r="E168" s="70">
        <f t="shared" si="14"/>
        <v>824.562869</v>
      </c>
      <c r="F168" s="78">
        <f t="shared" si="15"/>
        <v>144791.6667</v>
      </c>
      <c r="G168" s="79"/>
      <c r="Q168" s="30"/>
      <c r="R168" s="30">
        <v>149.0</v>
      </c>
      <c r="S168" s="34">
        <f t="shared" si="5"/>
        <v>140</v>
      </c>
      <c r="T168" s="80">
        <f t="shared" si="6"/>
        <v>1919.237149</v>
      </c>
      <c r="U168" s="80">
        <f t="shared" si="7"/>
        <v>1041.666667</v>
      </c>
      <c r="V168" s="33">
        <f t="shared" si="16"/>
        <v>155208.3333</v>
      </c>
      <c r="W168" s="33">
        <f t="shared" si="17"/>
        <v>221026.1195</v>
      </c>
      <c r="X168" s="33">
        <f t="shared" si="8"/>
        <v>155208.3333</v>
      </c>
      <c r="Y168" s="34">
        <f t="shared" si="9"/>
        <v>-148</v>
      </c>
      <c r="Z168" s="70">
        <f t="shared" si="10"/>
        <v>1866.229536</v>
      </c>
      <c r="AA168" s="70">
        <f t="shared" si="23"/>
        <v>1041.666667</v>
      </c>
      <c r="AB168" s="70">
        <f t="shared" si="24"/>
        <v>824.562869</v>
      </c>
      <c r="AC168" s="78">
        <f t="shared" si="25"/>
        <v>144791.6667</v>
      </c>
      <c r="AD168" s="68" t="str">
        <f t="shared" si="18"/>
        <v/>
      </c>
      <c r="AE168" s="70">
        <f t="shared" si="19"/>
        <v>0</v>
      </c>
      <c r="AF168" s="70" t="str">
        <f t="shared" si="20"/>
        <v/>
      </c>
      <c r="AG168" s="70" t="str">
        <f t="shared" si="21"/>
        <v/>
      </c>
      <c r="AH168" s="78" t="str">
        <f t="shared" si="22"/>
        <v/>
      </c>
    </row>
    <row r="169" hidden="1">
      <c r="B169" s="68">
        <f t="shared" si="11"/>
        <v>150</v>
      </c>
      <c r="C169" s="70">
        <f t="shared" si="12"/>
        <v>1860.339801</v>
      </c>
      <c r="D169" s="70">
        <f t="shared" si="13"/>
        <v>1041.666667</v>
      </c>
      <c r="E169" s="70">
        <f t="shared" si="14"/>
        <v>818.6731342</v>
      </c>
      <c r="F169" s="78">
        <f t="shared" si="15"/>
        <v>143750</v>
      </c>
      <c r="G169" s="79"/>
      <c r="Q169" s="30"/>
      <c r="R169" s="30">
        <v>150.0</v>
      </c>
      <c r="S169" s="34">
        <f t="shared" si="5"/>
        <v>139</v>
      </c>
      <c r="T169" s="80">
        <f t="shared" si="6"/>
        <v>1925.126883</v>
      </c>
      <c r="U169" s="80">
        <f t="shared" si="7"/>
        <v>1041.666667</v>
      </c>
      <c r="V169" s="33">
        <f t="shared" si="16"/>
        <v>156250</v>
      </c>
      <c r="W169" s="33">
        <f t="shared" si="17"/>
        <v>222951.2464</v>
      </c>
      <c r="X169" s="33">
        <f t="shared" si="8"/>
        <v>156250</v>
      </c>
      <c r="Y169" s="34">
        <f t="shared" si="9"/>
        <v>-149</v>
      </c>
      <c r="Z169" s="70">
        <f t="shared" si="10"/>
        <v>1860.339801</v>
      </c>
      <c r="AA169" s="70">
        <f t="shared" si="23"/>
        <v>1041.666667</v>
      </c>
      <c r="AB169" s="70">
        <f t="shared" si="24"/>
        <v>818.6731342</v>
      </c>
      <c r="AC169" s="78">
        <f t="shared" si="25"/>
        <v>143750</v>
      </c>
      <c r="AD169" s="68" t="str">
        <f t="shared" si="18"/>
        <v/>
      </c>
      <c r="AE169" s="70">
        <f t="shared" si="19"/>
        <v>0</v>
      </c>
      <c r="AF169" s="70" t="str">
        <f t="shared" si="20"/>
        <v/>
      </c>
      <c r="AG169" s="70" t="str">
        <f t="shared" si="21"/>
        <v/>
      </c>
      <c r="AH169" s="78" t="str">
        <f t="shared" si="22"/>
        <v/>
      </c>
    </row>
    <row r="170" hidden="1">
      <c r="B170" s="68">
        <f t="shared" si="11"/>
        <v>151</v>
      </c>
      <c r="C170" s="70">
        <f t="shared" si="12"/>
        <v>1854.450066</v>
      </c>
      <c r="D170" s="70">
        <f t="shared" si="13"/>
        <v>1041.666667</v>
      </c>
      <c r="E170" s="70">
        <f t="shared" si="14"/>
        <v>812.7833994</v>
      </c>
      <c r="F170" s="78">
        <f t="shared" si="15"/>
        <v>142708.3333</v>
      </c>
      <c r="G170" s="79"/>
      <c r="Q170" s="30"/>
      <c r="R170" s="30">
        <v>151.0</v>
      </c>
      <c r="S170" s="34">
        <f t="shared" si="5"/>
        <v>138</v>
      </c>
      <c r="T170" s="80">
        <f t="shared" si="6"/>
        <v>1931.016618</v>
      </c>
      <c r="U170" s="80">
        <f t="shared" si="7"/>
        <v>1041.666667</v>
      </c>
      <c r="V170" s="33">
        <f t="shared" si="16"/>
        <v>157291.6667</v>
      </c>
      <c r="W170" s="33">
        <f t="shared" si="17"/>
        <v>224882.263</v>
      </c>
      <c r="X170" s="33">
        <f t="shared" si="8"/>
        <v>157291.6667</v>
      </c>
      <c r="Y170" s="34">
        <f t="shared" si="9"/>
        <v>-150</v>
      </c>
      <c r="Z170" s="70">
        <f t="shared" si="10"/>
        <v>1854.450066</v>
      </c>
      <c r="AA170" s="70">
        <f t="shared" si="23"/>
        <v>1041.666667</v>
      </c>
      <c r="AB170" s="70">
        <f t="shared" si="24"/>
        <v>812.7833994</v>
      </c>
      <c r="AC170" s="78">
        <f t="shared" si="25"/>
        <v>142708.3333</v>
      </c>
      <c r="AD170" s="68" t="str">
        <f t="shared" si="18"/>
        <v/>
      </c>
      <c r="AE170" s="70">
        <f t="shared" si="19"/>
        <v>0</v>
      </c>
      <c r="AF170" s="70" t="str">
        <f t="shared" si="20"/>
        <v/>
      </c>
      <c r="AG170" s="70" t="str">
        <f t="shared" si="21"/>
        <v/>
      </c>
      <c r="AH170" s="78" t="str">
        <f t="shared" si="22"/>
        <v/>
      </c>
    </row>
    <row r="171" hidden="1">
      <c r="B171" s="68">
        <f t="shared" si="11"/>
        <v>152</v>
      </c>
      <c r="C171" s="70">
        <f t="shared" si="12"/>
        <v>1848.560331</v>
      </c>
      <c r="D171" s="70">
        <f t="shared" si="13"/>
        <v>1041.666667</v>
      </c>
      <c r="E171" s="70">
        <f t="shared" si="14"/>
        <v>806.8936647</v>
      </c>
      <c r="F171" s="78">
        <f t="shared" si="15"/>
        <v>141666.6667</v>
      </c>
      <c r="G171" s="79"/>
      <c r="Q171" s="30"/>
      <c r="R171" s="30">
        <v>152.0</v>
      </c>
      <c r="S171" s="34">
        <f t="shared" si="5"/>
        <v>137</v>
      </c>
      <c r="T171" s="80">
        <f t="shared" si="6"/>
        <v>1936.906353</v>
      </c>
      <c r="U171" s="80">
        <f t="shared" si="7"/>
        <v>1041.666667</v>
      </c>
      <c r="V171" s="33">
        <f t="shared" si="16"/>
        <v>158333.3333</v>
      </c>
      <c r="W171" s="33">
        <f t="shared" si="17"/>
        <v>226819.1693</v>
      </c>
      <c r="X171" s="33">
        <f t="shared" si="8"/>
        <v>158333.3333</v>
      </c>
      <c r="Y171" s="34">
        <f t="shared" si="9"/>
        <v>-151</v>
      </c>
      <c r="Z171" s="70">
        <f t="shared" si="10"/>
        <v>1848.560331</v>
      </c>
      <c r="AA171" s="70">
        <f t="shared" si="23"/>
        <v>1041.666667</v>
      </c>
      <c r="AB171" s="70">
        <f t="shared" si="24"/>
        <v>806.8936647</v>
      </c>
      <c r="AC171" s="78">
        <f t="shared" si="25"/>
        <v>141666.6667</v>
      </c>
      <c r="AD171" s="68" t="str">
        <f t="shared" si="18"/>
        <v/>
      </c>
      <c r="AE171" s="70">
        <f t="shared" si="19"/>
        <v>0</v>
      </c>
      <c r="AF171" s="70" t="str">
        <f t="shared" si="20"/>
        <v/>
      </c>
      <c r="AG171" s="70" t="str">
        <f t="shared" si="21"/>
        <v/>
      </c>
      <c r="AH171" s="78" t="str">
        <f t="shared" si="22"/>
        <v/>
      </c>
    </row>
    <row r="172" hidden="1">
      <c r="B172" s="68">
        <f t="shared" si="11"/>
        <v>153</v>
      </c>
      <c r="C172" s="70">
        <f t="shared" si="12"/>
        <v>1842.670597</v>
      </c>
      <c r="D172" s="70">
        <f t="shared" si="13"/>
        <v>1041.666667</v>
      </c>
      <c r="E172" s="70">
        <f t="shared" si="14"/>
        <v>801.0039299</v>
      </c>
      <c r="F172" s="78">
        <f t="shared" si="15"/>
        <v>140625</v>
      </c>
      <c r="G172" s="79"/>
      <c r="Q172" s="30"/>
      <c r="R172" s="30">
        <v>153.0</v>
      </c>
      <c r="S172" s="34">
        <f t="shared" si="5"/>
        <v>136</v>
      </c>
      <c r="T172" s="80">
        <f t="shared" si="6"/>
        <v>1942.796088</v>
      </c>
      <c r="U172" s="80">
        <f t="shared" si="7"/>
        <v>1041.666667</v>
      </c>
      <c r="V172" s="33">
        <f t="shared" si="16"/>
        <v>159375</v>
      </c>
      <c r="W172" s="33">
        <f t="shared" si="17"/>
        <v>228761.9654</v>
      </c>
      <c r="X172" s="33">
        <f t="shared" si="8"/>
        <v>159375</v>
      </c>
      <c r="Y172" s="34">
        <f t="shared" si="9"/>
        <v>-152</v>
      </c>
      <c r="Z172" s="70">
        <f t="shared" si="10"/>
        <v>1842.670597</v>
      </c>
      <c r="AA172" s="70">
        <f t="shared" si="23"/>
        <v>1041.666667</v>
      </c>
      <c r="AB172" s="70">
        <f t="shared" si="24"/>
        <v>801.0039299</v>
      </c>
      <c r="AC172" s="78">
        <f t="shared" si="25"/>
        <v>140625</v>
      </c>
      <c r="AD172" s="68" t="str">
        <f t="shared" si="18"/>
        <v/>
      </c>
      <c r="AE172" s="70">
        <f t="shared" si="19"/>
        <v>0</v>
      </c>
      <c r="AF172" s="70" t="str">
        <f t="shared" si="20"/>
        <v/>
      </c>
      <c r="AG172" s="70" t="str">
        <f t="shared" si="21"/>
        <v/>
      </c>
      <c r="AH172" s="78" t="str">
        <f t="shared" si="22"/>
        <v/>
      </c>
    </row>
    <row r="173" hidden="1">
      <c r="B173" s="68">
        <f t="shared" si="11"/>
        <v>154</v>
      </c>
      <c r="C173" s="70">
        <f t="shared" si="12"/>
        <v>1836.780862</v>
      </c>
      <c r="D173" s="70">
        <f t="shared" si="13"/>
        <v>1041.666667</v>
      </c>
      <c r="E173" s="70">
        <f t="shared" si="14"/>
        <v>795.1141951</v>
      </c>
      <c r="F173" s="78">
        <f t="shared" si="15"/>
        <v>139583.3333</v>
      </c>
      <c r="G173" s="79"/>
      <c r="Q173" s="30"/>
      <c r="R173" s="30">
        <v>154.0</v>
      </c>
      <c r="S173" s="34">
        <f t="shared" si="5"/>
        <v>135</v>
      </c>
      <c r="T173" s="80">
        <f t="shared" si="6"/>
        <v>1948.685823</v>
      </c>
      <c r="U173" s="80">
        <f t="shared" si="7"/>
        <v>1041.666667</v>
      </c>
      <c r="V173" s="33">
        <f t="shared" si="16"/>
        <v>160416.6667</v>
      </c>
      <c r="W173" s="33">
        <f t="shared" si="17"/>
        <v>230710.6512</v>
      </c>
      <c r="X173" s="33">
        <f t="shared" si="8"/>
        <v>160416.6667</v>
      </c>
      <c r="Y173" s="34">
        <f t="shared" si="9"/>
        <v>-153</v>
      </c>
      <c r="Z173" s="70">
        <f t="shared" si="10"/>
        <v>1836.780862</v>
      </c>
      <c r="AA173" s="70">
        <f t="shared" si="23"/>
        <v>1041.666667</v>
      </c>
      <c r="AB173" s="70">
        <f t="shared" si="24"/>
        <v>795.1141951</v>
      </c>
      <c r="AC173" s="78">
        <f t="shared" si="25"/>
        <v>139583.3333</v>
      </c>
      <c r="AD173" s="68" t="str">
        <f t="shared" si="18"/>
        <v/>
      </c>
      <c r="AE173" s="70">
        <f t="shared" si="19"/>
        <v>0</v>
      </c>
      <c r="AF173" s="70" t="str">
        <f t="shared" si="20"/>
        <v/>
      </c>
      <c r="AG173" s="70" t="str">
        <f t="shared" si="21"/>
        <v/>
      </c>
      <c r="AH173" s="78" t="str">
        <f t="shared" si="22"/>
        <v/>
      </c>
    </row>
    <row r="174" hidden="1">
      <c r="B174" s="68">
        <f t="shared" si="11"/>
        <v>155</v>
      </c>
      <c r="C174" s="70">
        <f t="shared" si="12"/>
        <v>1830.891127</v>
      </c>
      <c r="D174" s="70">
        <f t="shared" si="13"/>
        <v>1041.666667</v>
      </c>
      <c r="E174" s="70">
        <f t="shared" si="14"/>
        <v>789.2244603</v>
      </c>
      <c r="F174" s="78">
        <f t="shared" si="15"/>
        <v>138541.6667</v>
      </c>
      <c r="G174" s="79"/>
      <c r="Q174" s="30"/>
      <c r="R174" s="30">
        <v>155.0</v>
      </c>
      <c r="S174" s="34">
        <f t="shared" si="5"/>
        <v>134</v>
      </c>
      <c r="T174" s="80">
        <f t="shared" si="6"/>
        <v>1954.575557</v>
      </c>
      <c r="U174" s="80">
        <f t="shared" si="7"/>
        <v>1041.666667</v>
      </c>
      <c r="V174" s="33">
        <f t="shared" si="16"/>
        <v>161458.3333</v>
      </c>
      <c r="W174" s="33">
        <f t="shared" si="17"/>
        <v>232665.2268</v>
      </c>
      <c r="X174" s="33">
        <f t="shared" si="8"/>
        <v>161458.3333</v>
      </c>
      <c r="Y174" s="34">
        <f t="shared" si="9"/>
        <v>-154</v>
      </c>
      <c r="Z174" s="70">
        <f t="shared" si="10"/>
        <v>1830.891127</v>
      </c>
      <c r="AA174" s="70">
        <f t="shared" si="23"/>
        <v>1041.666667</v>
      </c>
      <c r="AB174" s="70">
        <f t="shared" si="24"/>
        <v>789.2244603</v>
      </c>
      <c r="AC174" s="78">
        <f t="shared" si="25"/>
        <v>138541.6667</v>
      </c>
      <c r="AD174" s="68" t="str">
        <f t="shared" si="18"/>
        <v/>
      </c>
      <c r="AE174" s="70">
        <f t="shared" si="19"/>
        <v>0</v>
      </c>
      <c r="AF174" s="70" t="str">
        <f t="shared" si="20"/>
        <v/>
      </c>
      <c r="AG174" s="70" t="str">
        <f t="shared" si="21"/>
        <v/>
      </c>
      <c r="AH174" s="78" t="str">
        <f t="shared" si="22"/>
        <v/>
      </c>
    </row>
    <row r="175" hidden="1">
      <c r="B175" s="68">
        <f t="shared" si="11"/>
        <v>156</v>
      </c>
      <c r="C175" s="70">
        <f t="shared" si="12"/>
        <v>1825.001392</v>
      </c>
      <c r="D175" s="70">
        <f t="shared" si="13"/>
        <v>1041.666667</v>
      </c>
      <c r="E175" s="70">
        <f t="shared" si="14"/>
        <v>783.3347255</v>
      </c>
      <c r="F175" s="78">
        <f t="shared" si="15"/>
        <v>137500</v>
      </c>
      <c r="G175" s="79"/>
      <c r="Q175" s="30"/>
      <c r="R175" s="30">
        <v>156.0</v>
      </c>
      <c r="S175" s="34">
        <f t="shared" si="5"/>
        <v>133</v>
      </c>
      <c r="T175" s="80">
        <f t="shared" si="6"/>
        <v>1960.465292</v>
      </c>
      <c r="U175" s="80">
        <f t="shared" si="7"/>
        <v>1041.666667</v>
      </c>
      <c r="V175" s="33">
        <f t="shared" si="16"/>
        <v>162500</v>
      </c>
      <c r="W175" s="33">
        <f t="shared" si="17"/>
        <v>234625.6921</v>
      </c>
      <c r="X175" s="33">
        <f t="shared" si="8"/>
        <v>162500</v>
      </c>
      <c r="Y175" s="34">
        <f t="shared" si="9"/>
        <v>-155</v>
      </c>
      <c r="Z175" s="70">
        <f t="shared" si="10"/>
        <v>1825.001392</v>
      </c>
      <c r="AA175" s="70">
        <f t="shared" si="23"/>
        <v>1041.666667</v>
      </c>
      <c r="AB175" s="70">
        <f t="shared" si="24"/>
        <v>783.3347255</v>
      </c>
      <c r="AC175" s="78">
        <f t="shared" si="25"/>
        <v>137500</v>
      </c>
      <c r="AD175" s="68" t="str">
        <f t="shared" si="18"/>
        <v/>
      </c>
      <c r="AE175" s="70">
        <f t="shared" si="19"/>
        <v>0</v>
      </c>
      <c r="AF175" s="70" t="str">
        <f t="shared" si="20"/>
        <v/>
      </c>
      <c r="AG175" s="70" t="str">
        <f t="shared" si="21"/>
        <v/>
      </c>
      <c r="AH175" s="78" t="str">
        <f t="shared" si="22"/>
        <v/>
      </c>
    </row>
    <row r="176" hidden="1">
      <c r="B176" s="68">
        <f t="shared" si="11"/>
        <v>157</v>
      </c>
      <c r="C176" s="70">
        <f t="shared" si="12"/>
        <v>1819.111657</v>
      </c>
      <c r="D176" s="70">
        <f t="shared" si="13"/>
        <v>1041.666667</v>
      </c>
      <c r="E176" s="70">
        <f t="shared" si="14"/>
        <v>777.4449908</v>
      </c>
      <c r="F176" s="78">
        <f t="shared" si="15"/>
        <v>136458.3333</v>
      </c>
      <c r="G176" s="79"/>
      <c r="Q176" s="30"/>
      <c r="R176" s="30">
        <v>157.0</v>
      </c>
      <c r="S176" s="34">
        <f t="shared" si="5"/>
        <v>132</v>
      </c>
      <c r="T176" s="80">
        <f t="shared" si="6"/>
        <v>1966.355027</v>
      </c>
      <c r="U176" s="80">
        <f t="shared" si="7"/>
        <v>1041.666667</v>
      </c>
      <c r="V176" s="33">
        <f t="shared" si="16"/>
        <v>163541.6667</v>
      </c>
      <c r="W176" s="33">
        <f t="shared" si="17"/>
        <v>236592.0471</v>
      </c>
      <c r="X176" s="33">
        <f t="shared" si="8"/>
        <v>163541.6667</v>
      </c>
      <c r="Y176" s="34">
        <f t="shared" si="9"/>
        <v>-156</v>
      </c>
      <c r="Z176" s="70">
        <f t="shared" si="10"/>
        <v>1819.111657</v>
      </c>
      <c r="AA176" s="70">
        <f t="shared" si="23"/>
        <v>1041.666667</v>
      </c>
      <c r="AB176" s="70">
        <f t="shared" si="24"/>
        <v>777.4449908</v>
      </c>
      <c r="AC176" s="78">
        <f t="shared" si="25"/>
        <v>136458.3333</v>
      </c>
      <c r="AD176" s="68" t="str">
        <f t="shared" si="18"/>
        <v/>
      </c>
      <c r="AE176" s="70">
        <f t="shared" si="19"/>
        <v>0</v>
      </c>
      <c r="AF176" s="70" t="str">
        <f t="shared" si="20"/>
        <v/>
      </c>
      <c r="AG176" s="70" t="str">
        <f t="shared" si="21"/>
        <v/>
      </c>
      <c r="AH176" s="78" t="str">
        <f t="shared" si="22"/>
        <v/>
      </c>
    </row>
    <row r="177" hidden="1">
      <c r="B177" s="68">
        <f t="shared" si="11"/>
        <v>158</v>
      </c>
      <c r="C177" s="70">
        <f t="shared" si="12"/>
        <v>1813.221923</v>
      </c>
      <c r="D177" s="70">
        <f t="shared" si="13"/>
        <v>1041.666667</v>
      </c>
      <c r="E177" s="70">
        <f t="shared" si="14"/>
        <v>771.555256</v>
      </c>
      <c r="F177" s="78">
        <f t="shared" si="15"/>
        <v>135416.6667</v>
      </c>
      <c r="G177" s="79"/>
      <c r="Q177" s="30"/>
      <c r="R177" s="30">
        <v>158.0</v>
      </c>
      <c r="S177" s="34">
        <f t="shared" si="5"/>
        <v>131</v>
      </c>
      <c r="T177" s="80">
        <f t="shared" si="6"/>
        <v>1972.244762</v>
      </c>
      <c r="U177" s="80">
        <f t="shared" si="7"/>
        <v>1041.666667</v>
      </c>
      <c r="V177" s="33">
        <f t="shared" si="16"/>
        <v>164583.3333</v>
      </c>
      <c r="W177" s="33">
        <f t="shared" si="17"/>
        <v>238564.2919</v>
      </c>
      <c r="X177" s="33">
        <f t="shared" si="8"/>
        <v>164583.3333</v>
      </c>
      <c r="Y177" s="34">
        <f t="shared" si="9"/>
        <v>-157</v>
      </c>
      <c r="Z177" s="70">
        <f t="shared" si="10"/>
        <v>1813.221923</v>
      </c>
      <c r="AA177" s="70">
        <f t="shared" si="23"/>
        <v>1041.666667</v>
      </c>
      <c r="AB177" s="70">
        <f t="shared" si="24"/>
        <v>771.555256</v>
      </c>
      <c r="AC177" s="78">
        <f t="shared" si="25"/>
        <v>135416.6667</v>
      </c>
      <c r="AD177" s="68" t="str">
        <f t="shared" si="18"/>
        <v/>
      </c>
      <c r="AE177" s="70">
        <f t="shared" si="19"/>
        <v>0</v>
      </c>
      <c r="AF177" s="70" t="str">
        <f t="shared" si="20"/>
        <v/>
      </c>
      <c r="AG177" s="70" t="str">
        <f t="shared" si="21"/>
        <v/>
      </c>
      <c r="AH177" s="78" t="str">
        <f t="shared" si="22"/>
        <v/>
      </c>
    </row>
    <row r="178" hidden="1">
      <c r="B178" s="68">
        <f t="shared" si="11"/>
        <v>159</v>
      </c>
      <c r="C178" s="70">
        <f t="shared" si="12"/>
        <v>1807.332188</v>
      </c>
      <c r="D178" s="70">
        <f t="shared" si="13"/>
        <v>1041.666667</v>
      </c>
      <c r="E178" s="70">
        <f t="shared" si="14"/>
        <v>765.6655212</v>
      </c>
      <c r="F178" s="78">
        <f t="shared" si="15"/>
        <v>134375</v>
      </c>
      <c r="G178" s="79"/>
      <c r="Q178" s="30"/>
      <c r="R178" s="30">
        <v>159.0</v>
      </c>
      <c r="S178" s="34">
        <f t="shared" si="5"/>
        <v>130</v>
      </c>
      <c r="T178" s="80">
        <f t="shared" si="6"/>
        <v>1978.134496</v>
      </c>
      <c r="U178" s="80">
        <f t="shared" si="7"/>
        <v>1041.666667</v>
      </c>
      <c r="V178" s="33">
        <f t="shared" si="16"/>
        <v>165625</v>
      </c>
      <c r="W178" s="33">
        <f t="shared" si="17"/>
        <v>240542.4264</v>
      </c>
      <c r="X178" s="33">
        <f t="shared" si="8"/>
        <v>165625</v>
      </c>
      <c r="Y178" s="34">
        <f t="shared" si="9"/>
        <v>-158</v>
      </c>
      <c r="Z178" s="70">
        <f t="shared" si="10"/>
        <v>1807.332188</v>
      </c>
      <c r="AA178" s="70">
        <f t="shared" si="23"/>
        <v>1041.666667</v>
      </c>
      <c r="AB178" s="70">
        <f t="shared" si="24"/>
        <v>765.6655212</v>
      </c>
      <c r="AC178" s="78">
        <f t="shared" si="25"/>
        <v>134375</v>
      </c>
      <c r="AD178" s="68" t="str">
        <f t="shared" si="18"/>
        <v/>
      </c>
      <c r="AE178" s="70">
        <f t="shared" si="19"/>
        <v>0</v>
      </c>
      <c r="AF178" s="70" t="str">
        <f t="shared" si="20"/>
        <v/>
      </c>
      <c r="AG178" s="70" t="str">
        <f t="shared" si="21"/>
        <v/>
      </c>
      <c r="AH178" s="78" t="str">
        <f t="shared" si="22"/>
        <v/>
      </c>
    </row>
    <row r="179" hidden="1">
      <c r="B179" s="68">
        <f t="shared" si="11"/>
        <v>160</v>
      </c>
      <c r="C179" s="70">
        <f t="shared" si="12"/>
        <v>1801.442453</v>
      </c>
      <c r="D179" s="70">
        <f t="shared" si="13"/>
        <v>1041.666667</v>
      </c>
      <c r="E179" s="70">
        <f t="shared" si="14"/>
        <v>759.7757864</v>
      </c>
      <c r="F179" s="78">
        <f t="shared" si="15"/>
        <v>133333.3333</v>
      </c>
      <c r="G179" s="79"/>
      <c r="Q179" s="30"/>
      <c r="R179" s="30">
        <v>160.0</v>
      </c>
      <c r="S179" s="34">
        <f t="shared" si="5"/>
        <v>129</v>
      </c>
      <c r="T179" s="80">
        <f t="shared" si="6"/>
        <v>1984.024231</v>
      </c>
      <c r="U179" s="80">
        <f t="shared" si="7"/>
        <v>1041.666667</v>
      </c>
      <c r="V179" s="33">
        <f t="shared" si="16"/>
        <v>166666.6667</v>
      </c>
      <c r="W179" s="33">
        <f t="shared" si="17"/>
        <v>242526.4506</v>
      </c>
      <c r="X179" s="33">
        <f t="shared" si="8"/>
        <v>166666.6667</v>
      </c>
      <c r="Y179" s="34">
        <f t="shared" si="9"/>
        <v>-159</v>
      </c>
      <c r="Z179" s="70">
        <f t="shared" si="10"/>
        <v>1801.442453</v>
      </c>
      <c r="AA179" s="70">
        <f t="shared" si="23"/>
        <v>1041.666667</v>
      </c>
      <c r="AB179" s="70">
        <f t="shared" si="24"/>
        <v>759.7757864</v>
      </c>
      <c r="AC179" s="78">
        <f t="shared" si="25"/>
        <v>133333.3333</v>
      </c>
      <c r="AD179" s="68" t="str">
        <f t="shared" si="18"/>
        <v/>
      </c>
      <c r="AE179" s="70">
        <f t="shared" si="19"/>
        <v>0</v>
      </c>
      <c r="AF179" s="70" t="str">
        <f t="shared" si="20"/>
        <v/>
      </c>
      <c r="AG179" s="70" t="str">
        <f t="shared" si="21"/>
        <v/>
      </c>
      <c r="AH179" s="78" t="str">
        <f t="shared" si="22"/>
        <v/>
      </c>
    </row>
    <row r="180" hidden="1">
      <c r="B180" s="68">
        <f t="shared" si="11"/>
        <v>161</v>
      </c>
      <c r="C180" s="70">
        <f t="shared" si="12"/>
        <v>1795.552718</v>
      </c>
      <c r="D180" s="70">
        <f t="shared" si="13"/>
        <v>1041.666667</v>
      </c>
      <c r="E180" s="70">
        <f t="shared" si="14"/>
        <v>753.8860517</v>
      </c>
      <c r="F180" s="78">
        <f t="shared" si="15"/>
        <v>132291.6667</v>
      </c>
      <c r="G180" s="79"/>
      <c r="Q180" s="30"/>
      <c r="R180" s="30">
        <v>161.0</v>
      </c>
      <c r="S180" s="34">
        <f t="shared" si="5"/>
        <v>128</v>
      </c>
      <c r="T180" s="80">
        <f t="shared" si="6"/>
        <v>1989.913966</v>
      </c>
      <c r="U180" s="80">
        <f t="shared" si="7"/>
        <v>1041.666667</v>
      </c>
      <c r="V180" s="33">
        <f t="shared" si="16"/>
        <v>167708.3333</v>
      </c>
      <c r="W180" s="33">
        <f t="shared" si="17"/>
        <v>244516.3646</v>
      </c>
      <c r="X180" s="33">
        <f t="shared" si="8"/>
        <v>167708.3333</v>
      </c>
      <c r="Y180" s="34">
        <f t="shared" si="9"/>
        <v>-160</v>
      </c>
      <c r="Z180" s="70">
        <f t="shared" si="10"/>
        <v>1795.552718</v>
      </c>
      <c r="AA180" s="70">
        <f t="shared" si="23"/>
        <v>1041.666667</v>
      </c>
      <c r="AB180" s="70">
        <f t="shared" si="24"/>
        <v>753.8860517</v>
      </c>
      <c r="AC180" s="78">
        <f t="shared" si="25"/>
        <v>132291.6667</v>
      </c>
      <c r="AD180" s="68" t="str">
        <f t="shared" si="18"/>
        <v/>
      </c>
      <c r="AE180" s="70">
        <f t="shared" si="19"/>
        <v>0</v>
      </c>
      <c r="AF180" s="70" t="str">
        <f t="shared" si="20"/>
        <v/>
      </c>
      <c r="AG180" s="70" t="str">
        <f t="shared" si="21"/>
        <v/>
      </c>
      <c r="AH180" s="78" t="str">
        <f t="shared" si="22"/>
        <v/>
      </c>
    </row>
    <row r="181" hidden="1">
      <c r="B181" s="68">
        <f t="shared" si="11"/>
        <v>162</v>
      </c>
      <c r="C181" s="70">
        <f t="shared" si="12"/>
        <v>1789.662984</v>
      </c>
      <c r="D181" s="70">
        <f t="shared" si="13"/>
        <v>1041.666667</v>
      </c>
      <c r="E181" s="70">
        <f t="shared" si="14"/>
        <v>747.9963169</v>
      </c>
      <c r="F181" s="78">
        <f t="shared" si="15"/>
        <v>131250</v>
      </c>
      <c r="G181" s="79"/>
      <c r="Q181" s="30"/>
      <c r="R181" s="30">
        <v>162.0</v>
      </c>
      <c r="S181" s="34">
        <f t="shared" si="5"/>
        <v>127</v>
      </c>
      <c r="T181" s="80">
        <f t="shared" si="6"/>
        <v>1995.803701</v>
      </c>
      <c r="U181" s="80">
        <f t="shared" si="7"/>
        <v>1041.666667</v>
      </c>
      <c r="V181" s="33">
        <f t="shared" si="16"/>
        <v>168750</v>
      </c>
      <c r="W181" s="33">
        <f t="shared" si="17"/>
        <v>246512.1683</v>
      </c>
      <c r="X181" s="33">
        <f t="shared" si="8"/>
        <v>168750</v>
      </c>
      <c r="Y181" s="34">
        <f t="shared" si="9"/>
        <v>-161</v>
      </c>
      <c r="Z181" s="70">
        <f t="shared" si="10"/>
        <v>1789.662984</v>
      </c>
      <c r="AA181" s="70">
        <f t="shared" si="23"/>
        <v>1041.666667</v>
      </c>
      <c r="AB181" s="70">
        <f t="shared" si="24"/>
        <v>747.9963169</v>
      </c>
      <c r="AC181" s="78">
        <f t="shared" si="25"/>
        <v>131250</v>
      </c>
      <c r="AD181" s="68" t="str">
        <f t="shared" si="18"/>
        <v/>
      </c>
      <c r="AE181" s="70">
        <f t="shared" si="19"/>
        <v>0</v>
      </c>
      <c r="AF181" s="70" t="str">
        <f t="shared" si="20"/>
        <v/>
      </c>
      <c r="AG181" s="70" t="str">
        <f t="shared" si="21"/>
        <v/>
      </c>
      <c r="AH181" s="78" t="str">
        <f t="shared" si="22"/>
        <v/>
      </c>
    </row>
    <row r="182" hidden="1">
      <c r="B182" s="68">
        <f t="shared" si="11"/>
        <v>163</v>
      </c>
      <c r="C182" s="70">
        <f t="shared" si="12"/>
        <v>1783.773249</v>
      </c>
      <c r="D182" s="70">
        <f t="shared" si="13"/>
        <v>1041.666667</v>
      </c>
      <c r="E182" s="70">
        <f t="shared" si="14"/>
        <v>742.1065821</v>
      </c>
      <c r="F182" s="78">
        <f t="shared" si="15"/>
        <v>130208.3333</v>
      </c>
      <c r="G182" s="79"/>
      <c r="Q182" s="30"/>
      <c r="R182" s="30">
        <v>163.0</v>
      </c>
      <c r="S182" s="34">
        <f t="shared" si="5"/>
        <v>126</v>
      </c>
      <c r="T182" s="80">
        <f t="shared" si="6"/>
        <v>2001.693436</v>
      </c>
      <c r="U182" s="80">
        <f t="shared" si="7"/>
        <v>1041.666667</v>
      </c>
      <c r="V182" s="33">
        <f t="shared" si="16"/>
        <v>169791.6667</v>
      </c>
      <c r="W182" s="33">
        <f t="shared" si="17"/>
        <v>248513.8617</v>
      </c>
      <c r="X182" s="33">
        <f t="shared" si="8"/>
        <v>169791.6667</v>
      </c>
      <c r="Y182" s="34">
        <f t="shared" si="9"/>
        <v>-162</v>
      </c>
      <c r="Z182" s="70">
        <f t="shared" si="10"/>
        <v>1783.773249</v>
      </c>
      <c r="AA182" s="70">
        <f t="shared" si="23"/>
        <v>1041.666667</v>
      </c>
      <c r="AB182" s="70">
        <f t="shared" si="24"/>
        <v>742.1065821</v>
      </c>
      <c r="AC182" s="78">
        <f t="shared" si="25"/>
        <v>130208.3333</v>
      </c>
      <c r="AD182" s="68" t="str">
        <f t="shared" si="18"/>
        <v/>
      </c>
      <c r="AE182" s="70">
        <f t="shared" si="19"/>
        <v>0</v>
      </c>
      <c r="AF182" s="70" t="str">
        <f t="shared" si="20"/>
        <v/>
      </c>
      <c r="AG182" s="70" t="str">
        <f t="shared" si="21"/>
        <v/>
      </c>
      <c r="AH182" s="78" t="str">
        <f t="shared" si="22"/>
        <v/>
      </c>
    </row>
    <row r="183" hidden="1">
      <c r="B183" s="68">
        <f t="shared" si="11"/>
        <v>164</v>
      </c>
      <c r="C183" s="70">
        <f t="shared" si="12"/>
        <v>1777.883514</v>
      </c>
      <c r="D183" s="70">
        <f t="shared" si="13"/>
        <v>1041.666667</v>
      </c>
      <c r="E183" s="70">
        <f t="shared" si="14"/>
        <v>736.2168473</v>
      </c>
      <c r="F183" s="78">
        <f t="shared" si="15"/>
        <v>129166.6667</v>
      </c>
      <c r="G183" s="79"/>
      <c r="Q183" s="30"/>
      <c r="R183" s="30">
        <v>164.0</v>
      </c>
      <c r="S183" s="34">
        <f t="shared" si="5"/>
        <v>125</v>
      </c>
      <c r="T183" s="80">
        <f t="shared" si="6"/>
        <v>2007.58317</v>
      </c>
      <c r="U183" s="80">
        <f t="shared" si="7"/>
        <v>1041.666667</v>
      </c>
      <c r="V183" s="33">
        <f t="shared" si="16"/>
        <v>170833.3333</v>
      </c>
      <c r="W183" s="33">
        <f t="shared" si="17"/>
        <v>250521.4449</v>
      </c>
      <c r="X183" s="33">
        <f t="shared" si="8"/>
        <v>170833.3333</v>
      </c>
      <c r="Y183" s="34">
        <f t="shared" si="9"/>
        <v>-163</v>
      </c>
      <c r="Z183" s="70">
        <f t="shared" si="10"/>
        <v>1777.883514</v>
      </c>
      <c r="AA183" s="70">
        <f t="shared" si="23"/>
        <v>1041.666667</v>
      </c>
      <c r="AB183" s="70">
        <f t="shared" si="24"/>
        <v>736.2168473</v>
      </c>
      <c r="AC183" s="78">
        <f t="shared" si="25"/>
        <v>129166.6667</v>
      </c>
      <c r="AD183" s="68" t="str">
        <f t="shared" si="18"/>
        <v/>
      </c>
      <c r="AE183" s="70">
        <f t="shared" si="19"/>
        <v>0</v>
      </c>
      <c r="AF183" s="70" t="str">
        <f t="shared" si="20"/>
        <v/>
      </c>
      <c r="AG183" s="70" t="str">
        <f t="shared" si="21"/>
        <v/>
      </c>
      <c r="AH183" s="78" t="str">
        <f t="shared" si="22"/>
        <v/>
      </c>
    </row>
    <row r="184" hidden="1">
      <c r="B184" s="68">
        <f t="shared" si="11"/>
        <v>165</v>
      </c>
      <c r="C184" s="70">
        <f t="shared" si="12"/>
        <v>1771.993779</v>
      </c>
      <c r="D184" s="70">
        <f t="shared" si="13"/>
        <v>1041.666667</v>
      </c>
      <c r="E184" s="70">
        <f t="shared" si="14"/>
        <v>730.3271125</v>
      </c>
      <c r="F184" s="78">
        <f t="shared" si="15"/>
        <v>128125</v>
      </c>
      <c r="G184" s="79"/>
      <c r="Q184" s="30"/>
      <c r="R184" s="30">
        <v>165.0</v>
      </c>
      <c r="S184" s="34">
        <f t="shared" si="5"/>
        <v>124</v>
      </c>
      <c r="T184" s="80">
        <f t="shared" si="6"/>
        <v>2013.472905</v>
      </c>
      <c r="U184" s="80">
        <f t="shared" si="7"/>
        <v>1041.666667</v>
      </c>
      <c r="V184" s="33">
        <f t="shared" si="16"/>
        <v>171875</v>
      </c>
      <c r="W184" s="33">
        <f t="shared" si="17"/>
        <v>252534.9178</v>
      </c>
      <c r="X184" s="33">
        <f t="shared" si="8"/>
        <v>171875</v>
      </c>
      <c r="Y184" s="34">
        <f t="shared" si="9"/>
        <v>-164</v>
      </c>
      <c r="Z184" s="70">
        <f t="shared" si="10"/>
        <v>1771.993779</v>
      </c>
      <c r="AA184" s="70">
        <f t="shared" si="23"/>
        <v>1041.666667</v>
      </c>
      <c r="AB184" s="70">
        <f t="shared" si="24"/>
        <v>730.3271125</v>
      </c>
      <c r="AC184" s="78">
        <f t="shared" si="25"/>
        <v>128125</v>
      </c>
      <c r="AD184" s="68" t="str">
        <f t="shared" si="18"/>
        <v/>
      </c>
      <c r="AE184" s="70">
        <f t="shared" si="19"/>
        <v>0</v>
      </c>
      <c r="AF184" s="70" t="str">
        <f t="shared" si="20"/>
        <v/>
      </c>
      <c r="AG184" s="70" t="str">
        <f t="shared" si="21"/>
        <v/>
      </c>
      <c r="AH184" s="78" t="str">
        <f t="shared" si="22"/>
        <v/>
      </c>
    </row>
    <row r="185" hidden="1">
      <c r="B185" s="68">
        <f t="shared" si="11"/>
        <v>166</v>
      </c>
      <c r="C185" s="70">
        <f t="shared" si="12"/>
        <v>1766.104044</v>
      </c>
      <c r="D185" s="70">
        <f t="shared" si="13"/>
        <v>1041.666667</v>
      </c>
      <c r="E185" s="70">
        <f t="shared" si="14"/>
        <v>724.4373778</v>
      </c>
      <c r="F185" s="78">
        <f t="shared" si="15"/>
        <v>127083.3333</v>
      </c>
      <c r="G185" s="79"/>
      <c r="Q185" s="30"/>
      <c r="R185" s="30">
        <v>166.0</v>
      </c>
      <c r="S185" s="34">
        <f t="shared" si="5"/>
        <v>123</v>
      </c>
      <c r="T185" s="80">
        <f t="shared" si="6"/>
        <v>2019.36264</v>
      </c>
      <c r="U185" s="80">
        <f t="shared" si="7"/>
        <v>1041.666667</v>
      </c>
      <c r="V185" s="33">
        <f t="shared" si="16"/>
        <v>172916.6667</v>
      </c>
      <c r="W185" s="33">
        <f t="shared" si="17"/>
        <v>254554.2804</v>
      </c>
      <c r="X185" s="33">
        <f t="shared" si="8"/>
        <v>172916.6667</v>
      </c>
      <c r="Y185" s="34">
        <f t="shared" si="9"/>
        <v>-165</v>
      </c>
      <c r="Z185" s="70">
        <f t="shared" si="10"/>
        <v>1766.104044</v>
      </c>
      <c r="AA185" s="70">
        <f t="shared" si="23"/>
        <v>1041.666667</v>
      </c>
      <c r="AB185" s="70">
        <f t="shared" si="24"/>
        <v>724.4373778</v>
      </c>
      <c r="AC185" s="78">
        <f t="shared" si="25"/>
        <v>127083.3333</v>
      </c>
      <c r="AD185" s="68" t="str">
        <f t="shared" si="18"/>
        <v/>
      </c>
      <c r="AE185" s="70">
        <f t="shared" si="19"/>
        <v>0</v>
      </c>
      <c r="AF185" s="70" t="str">
        <f t="shared" si="20"/>
        <v/>
      </c>
      <c r="AG185" s="70" t="str">
        <f t="shared" si="21"/>
        <v/>
      </c>
      <c r="AH185" s="78" t="str">
        <f t="shared" si="22"/>
        <v/>
      </c>
    </row>
    <row r="186" hidden="1">
      <c r="B186" s="68">
        <f t="shared" si="11"/>
        <v>167</v>
      </c>
      <c r="C186" s="70">
        <f t="shared" si="12"/>
        <v>1760.21431</v>
      </c>
      <c r="D186" s="70">
        <f t="shared" si="13"/>
        <v>1041.666667</v>
      </c>
      <c r="E186" s="70">
        <f t="shared" si="14"/>
        <v>718.547643</v>
      </c>
      <c r="F186" s="78">
        <f t="shared" si="15"/>
        <v>126041.6667</v>
      </c>
      <c r="G186" s="79"/>
      <c r="Q186" s="30"/>
      <c r="R186" s="30">
        <v>167.0</v>
      </c>
      <c r="S186" s="34">
        <f t="shared" si="5"/>
        <v>122</v>
      </c>
      <c r="T186" s="80">
        <f t="shared" si="6"/>
        <v>2025.252375</v>
      </c>
      <c r="U186" s="80">
        <f t="shared" si="7"/>
        <v>1041.666667</v>
      </c>
      <c r="V186" s="33">
        <f t="shared" si="16"/>
        <v>173958.3333</v>
      </c>
      <c r="W186" s="33">
        <f t="shared" si="17"/>
        <v>256579.5328</v>
      </c>
      <c r="X186" s="33">
        <f t="shared" si="8"/>
        <v>173958.3333</v>
      </c>
      <c r="Y186" s="34">
        <f t="shared" si="9"/>
        <v>-166</v>
      </c>
      <c r="Z186" s="70">
        <f t="shared" si="10"/>
        <v>1760.21431</v>
      </c>
      <c r="AA186" s="70">
        <f t="shared" si="23"/>
        <v>1041.666667</v>
      </c>
      <c r="AB186" s="70">
        <f t="shared" si="24"/>
        <v>718.547643</v>
      </c>
      <c r="AC186" s="78">
        <f t="shared" si="25"/>
        <v>126041.6667</v>
      </c>
      <c r="AD186" s="68" t="str">
        <f t="shared" si="18"/>
        <v/>
      </c>
      <c r="AE186" s="70">
        <f t="shared" si="19"/>
        <v>0</v>
      </c>
      <c r="AF186" s="70" t="str">
        <f t="shared" si="20"/>
        <v/>
      </c>
      <c r="AG186" s="70" t="str">
        <f t="shared" si="21"/>
        <v/>
      </c>
      <c r="AH186" s="78" t="str">
        <f t="shared" si="22"/>
        <v/>
      </c>
    </row>
    <row r="187" hidden="1">
      <c r="B187" s="68">
        <f t="shared" si="11"/>
        <v>168</v>
      </c>
      <c r="C187" s="70">
        <f t="shared" si="12"/>
        <v>1754.324575</v>
      </c>
      <c r="D187" s="70">
        <f t="shared" si="13"/>
        <v>1041.666667</v>
      </c>
      <c r="E187" s="70">
        <f t="shared" si="14"/>
        <v>712.6579082</v>
      </c>
      <c r="F187" s="78">
        <f t="shared" si="15"/>
        <v>125000</v>
      </c>
      <c r="G187" s="79"/>
      <c r="Q187" s="30"/>
      <c r="R187" s="30">
        <v>168.0</v>
      </c>
      <c r="S187" s="34">
        <f t="shared" si="5"/>
        <v>121</v>
      </c>
      <c r="T187" s="80">
        <f t="shared" si="6"/>
        <v>2031.142109</v>
      </c>
      <c r="U187" s="80">
        <f t="shared" si="7"/>
        <v>1041.666667</v>
      </c>
      <c r="V187" s="33">
        <f t="shared" si="16"/>
        <v>175000</v>
      </c>
      <c r="W187" s="33">
        <f t="shared" si="17"/>
        <v>258610.6749</v>
      </c>
      <c r="X187" s="33">
        <f t="shared" si="8"/>
        <v>175000</v>
      </c>
      <c r="Y187" s="34">
        <f t="shared" si="9"/>
        <v>-167</v>
      </c>
      <c r="Z187" s="70">
        <f t="shared" si="10"/>
        <v>1754.324575</v>
      </c>
      <c r="AA187" s="70">
        <f t="shared" si="23"/>
        <v>1041.666667</v>
      </c>
      <c r="AB187" s="70">
        <f t="shared" si="24"/>
        <v>712.6579082</v>
      </c>
      <c r="AC187" s="78">
        <f t="shared" si="25"/>
        <v>125000</v>
      </c>
      <c r="AD187" s="68" t="str">
        <f t="shared" si="18"/>
        <v/>
      </c>
      <c r="AE187" s="70">
        <f t="shared" si="19"/>
        <v>0</v>
      </c>
      <c r="AF187" s="70" t="str">
        <f t="shared" si="20"/>
        <v/>
      </c>
      <c r="AG187" s="70" t="str">
        <f t="shared" si="21"/>
        <v/>
      </c>
      <c r="AH187" s="78" t="str">
        <f t="shared" si="22"/>
        <v/>
      </c>
    </row>
    <row r="188" hidden="1">
      <c r="B188" s="68">
        <f t="shared" si="11"/>
        <v>169</v>
      </c>
      <c r="C188" s="70">
        <f t="shared" si="12"/>
        <v>1748.43484</v>
      </c>
      <c r="D188" s="70">
        <f t="shared" si="13"/>
        <v>1041.666667</v>
      </c>
      <c r="E188" s="70">
        <f t="shared" si="14"/>
        <v>706.7681734</v>
      </c>
      <c r="F188" s="78">
        <f t="shared" si="15"/>
        <v>123958.3333</v>
      </c>
      <c r="G188" s="79"/>
      <c r="Q188" s="30"/>
      <c r="R188" s="30">
        <v>169.0</v>
      </c>
      <c r="S188" s="34">
        <f t="shared" si="5"/>
        <v>120</v>
      </c>
      <c r="T188" s="80">
        <f t="shared" si="6"/>
        <v>2037.031844</v>
      </c>
      <c r="U188" s="80">
        <f t="shared" si="7"/>
        <v>1041.666667</v>
      </c>
      <c r="V188" s="33">
        <f t="shared" si="16"/>
        <v>176041.6667</v>
      </c>
      <c r="W188" s="33">
        <f t="shared" si="17"/>
        <v>260647.7068</v>
      </c>
      <c r="X188" s="33">
        <f t="shared" si="8"/>
        <v>176041.6667</v>
      </c>
      <c r="Y188" s="34">
        <f t="shared" si="9"/>
        <v>-168</v>
      </c>
      <c r="Z188" s="70">
        <f t="shared" si="10"/>
        <v>1748.43484</v>
      </c>
      <c r="AA188" s="70">
        <f t="shared" si="23"/>
        <v>1041.666667</v>
      </c>
      <c r="AB188" s="70">
        <f t="shared" si="24"/>
        <v>706.7681734</v>
      </c>
      <c r="AC188" s="78">
        <f t="shared" si="25"/>
        <v>123958.3333</v>
      </c>
      <c r="AD188" s="68" t="str">
        <f t="shared" si="18"/>
        <v/>
      </c>
      <c r="AE188" s="70">
        <f t="shared" si="19"/>
        <v>0</v>
      </c>
      <c r="AF188" s="70" t="str">
        <f t="shared" si="20"/>
        <v/>
      </c>
      <c r="AG188" s="70" t="str">
        <f t="shared" si="21"/>
        <v/>
      </c>
      <c r="AH188" s="78" t="str">
        <f t="shared" si="22"/>
        <v/>
      </c>
    </row>
    <row r="189" hidden="1">
      <c r="B189" s="68">
        <f t="shared" si="11"/>
        <v>170</v>
      </c>
      <c r="C189" s="70">
        <f t="shared" si="12"/>
        <v>1742.545105</v>
      </c>
      <c r="D189" s="70">
        <f t="shared" si="13"/>
        <v>1041.666667</v>
      </c>
      <c r="E189" s="70">
        <f t="shared" si="14"/>
        <v>700.8784386</v>
      </c>
      <c r="F189" s="78">
        <f t="shared" si="15"/>
        <v>122916.6667</v>
      </c>
      <c r="G189" s="79"/>
      <c r="Q189" s="30"/>
      <c r="R189" s="30">
        <v>170.0</v>
      </c>
      <c r="S189" s="34">
        <f t="shared" si="5"/>
        <v>119</v>
      </c>
      <c r="T189" s="80">
        <f t="shared" si="6"/>
        <v>2042.921579</v>
      </c>
      <c r="U189" s="80">
        <f t="shared" si="7"/>
        <v>1041.666667</v>
      </c>
      <c r="V189" s="33">
        <f t="shared" si="16"/>
        <v>177083.3333</v>
      </c>
      <c r="W189" s="33">
        <f t="shared" si="17"/>
        <v>262690.6283</v>
      </c>
      <c r="X189" s="33">
        <f t="shared" si="8"/>
        <v>177083.3333</v>
      </c>
      <c r="Y189" s="34">
        <f t="shared" si="9"/>
        <v>-169</v>
      </c>
      <c r="Z189" s="70">
        <f t="shared" si="10"/>
        <v>1742.545105</v>
      </c>
      <c r="AA189" s="70">
        <f t="shared" si="23"/>
        <v>1041.666667</v>
      </c>
      <c r="AB189" s="70">
        <f t="shared" si="24"/>
        <v>700.8784386</v>
      </c>
      <c r="AC189" s="78">
        <f t="shared" si="25"/>
        <v>122916.6667</v>
      </c>
      <c r="AD189" s="68" t="str">
        <f t="shared" si="18"/>
        <v/>
      </c>
      <c r="AE189" s="70">
        <f t="shared" si="19"/>
        <v>0</v>
      </c>
      <c r="AF189" s="70" t="str">
        <f t="shared" si="20"/>
        <v/>
      </c>
      <c r="AG189" s="70" t="str">
        <f t="shared" si="21"/>
        <v/>
      </c>
      <c r="AH189" s="78" t="str">
        <f t="shared" si="22"/>
        <v/>
      </c>
    </row>
    <row r="190" hidden="1">
      <c r="B190" s="68">
        <f t="shared" si="11"/>
        <v>171</v>
      </c>
      <c r="C190" s="70">
        <f t="shared" si="12"/>
        <v>1736.655371</v>
      </c>
      <c r="D190" s="70">
        <f t="shared" si="13"/>
        <v>1041.666667</v>
      </c>
      <c r="E190" s="70">
        <f t="shared" si="14"/>
        <v>694.9887039</v>
      </c>
      <c r="F190" s="78">
        <f t="shared" si="15"/>
        <v>121875</v>
      </c>
      <c r="G190" s="79"/>
      <c r="Q190" s="30"/>
      <c r="R190" s="30">
        <v>171.0</v>
      </c>
      <c r="S190" s="34">
        <f t="shared" si="5"/>
        <v>118</v>
      </c>
      <c r="T190" s="80">
        <f t="shared" si="6"/>
        <v>2048.811314</v>
      </c>
      <c r="U190" s="80">
        <f t="shared" si="7"/>
        <v>1041.666667</v>
      </c>
      <c r="V190" s="33">
        <f t="shared" si="16"/>
        <v>178125</v>
      </c>
      <c r="W190" s="33">
        <f t="shared" si="17"/>
        <v>264739.4397</v>
      </c>
      <c r="X190" s="33">
        <f t="shared" si="8"/>
        <v>178125</v>
      </c>
      <c r="Y190" s="34">
        <f t="shared" si="9"/>
        <v>-170</v>
      </c>
      <c r="Z190" s="70">
        <f t="shared" si="10"/>
        <v>1736.655371</v>
      </c>
      <c r="AA190" s="70">
        <f t="shared" si="23"/>
        <v>1041.666667</v>
      </c>
      <c r="AB190" s="70">
        <f t="shared" si="24"/>
        <v>694.9887039</v>
      </c>
      <c r="AC190" s="78">
        <f t="shared" si="25"/>
        <v>121875</v>
      </c>
      <c r="AD190" s="68" t="str">
        <f t="shared" si="18"/>
        <v/>
      </c>
      <c r="AE190" s="70">
        <f t="shared" si="19"/>
        <v>0</v>
      </c>
      <c r="AF190" s="70" t="str">
        <f t="shared" si="20"/>
        <v/>
      </c>
      <c r="AG190" s="70" t="str">
        <f t="shared" si="21"/>
        <v/>
      </c>
      <c r="AH190" s="78" t="str">
        <f t="shared" si="22"/>
        <v/>
      </c>
    </row>
    <row r="191" hidden="1">
      <c r="B191" s="68">
        <f t="shared" si="11"/>
        <v>172</v>
      </c>
      <c r="C191" s="70">
        <f t="shared" si="12"/>
        <v>1730.765636</v>
      </c>
      <c r="D191" s="70">
        <f t="shared" si="13"/>
        <v>1041.666667</v>
      </c>
      <c r="E191" s="70">
        <f t="shared" si="14"/>
        <v>689.0989691</v>
      </c>
      <c r="F191" s="78">
        <f t="shared" si="15"/>
        <v>120833.3333</v>
      </c>
      <c r="G191" s="79"/>
      <c r="Q191" s="30"/>
      <c r="R191" s="30">
        <v>172.0</v>
      </c>
      <c r="S191" s="34">
        <f t="shared" si="5"/>
        <v>117</v>
      </c>
      <c r="T191" s="80">
        <f t="shared" si="6"/>
        <v>2054.701049</v>
      </c>
      <c r="U191" s="80">
        <f t="shared" si="7"/>
        <v>1041.666667</v>
      </c>
      <c r="V191" s="33">
        <f t="shared" si="16"/>
        <v>179166.6667</v>
      </c>
      <c r="W191" s="33">
        <f t="shared" si="17"/>
        <v>266794.1407</v>
      </c>
      <c r="X191" s="33">
        <f t="shared" si="8"/>
        <v>179166.6667</v>
      </c>
      <c r="Y191" s="34">
        <f t="shared" si="9"/>
        <v>-171</v>
      </c>
      <c r="Z191" s="70">
        <f t="shared" si="10"/>
        <v>1730.765636</v>
      </c>
      <c r="AA191" s="70">
        <f t="shared" si="23"/>
        <v>1041.666667</v>
      </c>
      <c r="AB191" s="70">
        <f t="shared" si="24"/>
        <v>689.0989691</v>
      </c>
      <c r="AC191" s="78">
        <f t="shared" si="25"/>
        <v>120833.3333</v>
      </c>
      <c r="AD191" s="68" t="str">
        <f t="shared" si="18"/>
        <v/>
      </c>
      <c r="AE191" s="70">
        <f t="shared" si="19"/>
        <v>0</v>
      </c>
      <c r="AF191" s="70" t="str">
        <f t="shared" si="20"/>
        <v/>
      </c>
      <c r="AG191" s="70" t="str">
        <f t="shared" si="21"/>
        <v/>
      </c>
      <c r="AH191" s="78" t="str">
        <f t="shared" si="22"/>
        <v/>
      </c>
    </row>
    <row r="192" hidden="1">
      <c r="B192" s="68">
        <f t="shared" si="11"/>
        <v>173</v>
      </c>
      <c r="C192" s="70">
        <f t="shared" si="12"/>
        <v>1724.875901</v>
      </c>
      <c r="D192" s="70">
        <f t="shared" si="13"/>
        <v>1041.666667</v>
      </c>
      <c r="E192" s="70">
        <f t="shared" si="14"/>
        <v>683.2092343</v>
      </c>
      <c r="F192" s="78">
        <f t="shared" si="15"/>
        <v>119791.6667</v>
      </c>
      <c r="G192" s="79"/>
      <c r="Q192" s="30"/>
      <c r="R192" s="30">
        <v>173.0</v>
      </c>
      <c r="S192" s="34">
        <f t="shared" si="5"/>
        <v>116</v>
      </c>
      <c r="T192" s="80">
        <f t="shared" si="6"/>
        <v>2060.590783</v>
      </c>
      <c r="U192" s="80">
        <f t="shared" si="7"/>
        <v>1041.666667</v>
      </c>
      <c r="V192" s="33">
        <f t="shared" si="16"/>
        <v>180208.3333</v>
      </c>
      <c r="W192" s="33">
        <f t="shared" si="17"/>
        <v>268854.7315</v>
      </c>
      <c r="X192" s="33">
        <f t="shared" si="8"/>
        <v>180208.3333</v>
      </c>
      <c r="Y192" s="34">
        <f t="shared" si="9"/>
        <v>-172</v>
      </c>
      <c r="Z192" s="70">
        <f t="shared" si="10"/>
        <v>1724.875901</v>
      </c>
      <c r="AA192" s="70">
        <f t="shared" si="23"/>
        <v>1041.666667</v>
      </c>
      <c r="AB192" s="70">
        <f t="shared" si="24"/>
        <v>683.2092343</v>
      </c>
      <c r="AC192" s="78">
        <f t="shared" si="25"/>
        <v>119791.6667</v>
      </c>
      <c r="AD192" s="68" t="str">
        <f t="shared" si="18"/>
        <v/>
      </c>
      <c r="AE192" s="70">
        <f t="shared" si="19"/>
        <v>0</v>
      </c>
      <c r="AF192" s="70" t="str">
        <f t="shared" si="20"/>
        <v/>
      </c>
      <c r="AG192" s="70" t="str">
        <f t="shared" si="21"/>
        <v/>
      </c>
      <c r="AH192" s="78" t="str">
        <f t="shared" si="22"/>
        <v/>
      </c>
    </row>
    <row r="193" hidden="1">
      <c r="B193" s="68">
        <f t="shared" si="11"/>
        <v>174</v>
      </c>
      <c r="C193" s="70">
        <f t="shared" si="12"/>
        <v>1718.986166</v>
      </c>
      <c r="D193" s="70">
        <f t="shared" si="13"/>
        <v>1041.666667</v>
      </c>
      <c r="E193" s="70">
        <f t="shared" si="14"/>
        <v>677.3194995</v>
      </c>
      <c r="F193" s="78">
        <f t="shared" si="15"/>
        <v>118750</v>
      </c>
      <c r="G193" s="79"/>
      <c r="Q193" s="30"/>
      <c r="R193" s="30">
        <v>174.0</v>
      </c>
      <c r="S193" s="34">
        <f t="shared" si="5"/>
        <v>115</v>
      </c>
      <c r="T193" s="80">
        <f t="shared" si="6"/>
        <v>2066.480518</v>
      </c>
      <c r="U193" s="80">
        <f t="shared" si="7"/>
        <v>1041.666667</v>
      </c>
      <c r="V193" s="33">
        <f t="shared" si="16"/>
        <v>181250</v>
      </c>
      <c r="W193" s="33">
        <f t="shared" si="17"/>
        <v>270921.212</v>
      </c>
      <c r="X193" s="33">
        <f t="shared" si="8"/>
        <v>181250</v>
      </c>
      <c r="Y193" s="34">
        <f t="shared" si="9"/>
        <v>-173</v>
      </c>
      <c r="Z193" s="70">
        <f t="shared" si="10"/>
        <v>1718.986166</v>
      </c>
      <c r="AA193" s="70">
        <f t="shared" si="23"/>
        <v>1041.666667</v>
      </c>
      <c r="AB193" s="70">
        <f t="shared" si="24"/>
        <v>677.3194995</v>
      </c>
      <c r="AC193" s="78">
        <f t="shared" si="25"/>
        <v>118750</v>
      </c>
      <c r="AD193" s="68" t="str">
        <f t="shared" si="18"/>
        <v/>
      </c>
      <c r="AE193" s="70">
        <f t="shared" si="19"/>
        <v>0</v>
      </c>
      <c r="AF193" s="70" t="str">
        <f t="shared" si="20"/>
        <v/>
      </c>
      <c r="AG193" s="70" t="str">
        <f t="shared" si="21"/>
        <v/>
      </c>
      <c r="AH193" s="78" t="str">
        <f t="shared" si="22"/>
        <v/>
      </c>
    </row>
    <row r="194" hidden="1">
      <c r="B194" s="68">
        <f t="shared" si="11"/>
        <v>175</v>
      </c>
      <c r="C194" s="70">
        <f t="shared" si="12"/>
        <v>1713.096431</v>
      </c>
      <c r="D194" s="70">
        <f t="shared" si="13"/>
        <v>1041.666667</v>
      </c>
      <c r="E194" s="70">
        <f t="shared" si="14"/>
        <v>671.4297648</v>
      </c>
      <c r="F194" s="78">
        <f t="shared" si="15"/>
        <v>117708.3333</v>
      </c>
      <c r="G194" s="79"/>
      <c r="Q194" s="30"/>
      <c r="R194" s="30">
        <v>175.0</v>
      </c>
      <c r="S194" s="34">
        <f t="shared" si="5"/>
        <v>114</v>
      </c>
      <c r="T194" s="80">
        <f t="shared" si="6"/>
        <v>2072.370253</v>
      </c>
      <c r="U194" s="80">
        <f t="shared" si="7"/>
        <v>1041.666667</v>
      </c>
      <c r="V194" s="33">
        <f t="shared" si="16"/>
        <v>182291.6667</v>
      </c>
      <c r="W194" s="33">
        <f t="shared" si="17"/>
        <v>272993.5823</v>
      </c>
      <c r="X194" s="33">
        <f t="shared" si="8"/>
        <v>182291.6667</v>
      </c>
      <c r="Y194" s="34">
        <f t="shared" si="9"/>
        <v>-174</v>
      </c>
      <c r="Z194" s="70">
        <f t="shared" si="10"/>
        <v>1713.096431</v>
      </c>
      <c r="AA194" s="70">
        <f t="shared" si="23"/>
        <v>1041.666667</v>
      </c>
      <c r="AB194" s="70">
        <f t="shared" si="24"/>
        <v>671.4297648</v>
      </c>
      <c r="AC194" s="78">
        <f t="shared" si="25"/>
        <v>117708.3333</v>
      </c>
      <c r="AD194" s="68" t="str">
        <f t="shared" si="18"/>
        <v/>
      </c>
      <c r="AE194" s="70">
        <f t="shared" si="19"/>
        <v>0</v>
      </c>
      <c r="AF194" s="70" t="str">
        <f t="shared" si="20"/>
        <v/>
      </c>
      <c r="AG194" s="70" t="str">
        <f t="shared" si="21"/>
        <v/>
      </c>
      <c r="AH194" s="78" t="str">
        <f t="shared" si="22"/>
        <v/>
      </c>
    </row>
    <row r="195" hidden="1">
      <c r="B195" s="68">
        <f t="shared" si="11"/>
        <v>176</v>
      </c>
      <c r="C195" s="70">
        <f t="shared" si="12"/>
        <v>1707.206697</v>
      </c>
      <c r="D195" s="70">
        <f t="shared" si="13"/>
        <v>1041.666667</v>
      </c>
      <c r="E195" s="70">
        <f t="shared" si="14"/>
        <v>665.54003</v>
      </c>
      <c r="F195" s="78">
        <f t="shared" si="15"/>
        <v>116666.6667</v>
      </c>
      <c r="G195" s="79"/>
      <c r="Q195" s="30"/>
      <c r="R195" s="30">
        <v>176.0</v>
      </c>
      <c r="S195" s="34">
        <f t="shared" si="5"/>
        <v>113</v>
      </c>
      <c r="T195" s="80">
        <f t="shared" si="6"/>
        <v>2078.259988</v>
      </c>
      <c r="U195" s="80">
        <f t="shared" si="7"/>
        <v>1041.666667</v>
      </c>
      <c r="V195" s="33">
        <f t="shared" si="16"/>
        <v>183333.3333</v>
      </c>
      <c r="W195" s="33">
        <f t="shared" si="17"/>
        <v>275071.8422</v>
      </c>
      <c r="X195" s="33">
        <f t="shared" si="8"/>
        <v>183333.3333</v>
      </c>
      <c r="Y195" s="34">
        <f t="shared" si="9"/>
        <v>-175</v>
      </c>
      <c r="Z195" s="70">
        <f t="shared" si="10"/>
        <v>1707.206697</v>
      </c>
      <c r="AA195" s="70">
        <f t="shared" si="23"/>
        <v>1041.666667</v>
      </c>
      <c r="AB195" s="70">
        <f t="shared" si="24"/>
        <v>665.54003</v>
      </c>
      <c r="AC195" s="78">
        <f t="shared" si="25"/>
        <v>116666.6667</v>
      </c>
      <c r="AD195" s="68" t="str">
        <f t="shared" si="18"/>
        <v/>
      </c>
      <c r="AE195" s="70">
        <f t="shared" si="19"/>
        <v>0</v>
      </c>
      <c r="AF195" s="70" t="str">
        <f t="shared" si="20"/>
        <v/>
      </c>
      <c r="AG195" s="70" t="str">
        <f t="shared" si="21"/>
        <v/>
      </c>
      <c r="AH195" s="78" t="str">
        <f t="shared" si="22"/>
        <v/>
      </c>
    </row>
    <row r="196" hidden="1">
      <c r="B196" s="68">
        <f t="shared" si="11"/>
        <v>177</v>
      </c>
      <c r="C196" s="70">
        <f t="shared" si="12"/>
        <v>1701.316962</v>
      </c>
      <c r="D196" s="70">
        <f t="shared" si="13"/>
        <v>1041.666667</v>
      </c>
      <c r="E196" s="70">
        <f t="shared" si="14"/>
        <v>659.6502952</v>
      </c>
      <c r="F196" s="78">
        <f t="shared" si="15"/>
        <v>115625</v>
      </c>
      <c r="G196" s="79"/>
      <c r="Q196" s="30"/>
      <c r="R196" s="30">
        <v>177.0</v>
      </c>
      <c r="S196" s="34">
        <f t="shared" si="5"/>
        <v>112</v>
      </c>
      <c r="T196" s="80">
        <f t="shared" si="6"/>
        <v>2084.149722</v>
      </c>
      <c r="U196" s="80">
        <f t="shared" si="7"/>
        <v>1041.666667</v>
      </c>
      <c r="V196" s="33">
        <f t="shared" si="16"/>
        <v>184375</v>
      </c>
      <c r="W196" s="33">
        <f t="shared" si="17"/>
        <v>277155.992</v>
      </c>
      <c r="X196" s="33">
        <f t="shared" si="8"/>
        <v>184375</v>
      </c>
      <c r="Y196" s="34">
        <f t="shared" si="9"/>
        <v>-176</v>
      </c>
      <c r="Z196" s="70">
        <f t="shared" si="10"/>
        <v>1701.316962</v>
      </c>
      <c r="AA196" s="70">
        <f t="shared" si="23"/>
        <v>1041.666667</v>
      </c>
      <c r="AB196" s="70">
        <f t="shared" si="24"/>
        <v>659.6502952</v>
      </c>
      <c r="AC196" s="78">
        <f t="shared" si="25"/>
        <v>115625</v>
      </c>
      <c r="AD196" s="68" t="str">
        <f t="shared" si="18"/>
        <v/>
      </c>
      <c r="AE196" s="70">
        <f t="shared" si="19"/>
        <v>0</v>
      </c>
      <c r="AF196" s="70" t="str">
        <f t="shared" si="20"/>
        <v/>
      </c>
      <c r="AG196" s="70" t="str">
        <f t="shared" si="21"/>
        <v/>
      </c>
      <c r="AH196" s="78" t="str">
        <f t="shared" si="22"/>
        <v/>
      </c>
    </row>
    <row r="197" hidden="1">
      <c r="B197" s="68">
        <f t="shared" si="11"/>
        <v>178</v>
      </c>
      <c r="C197" s="70">
        <f t="shared" si="12"/>
        <v>1695.427227</v>
      </c>
      <c r="D197" s="70">
        <f t="shared" si="13"/>
        <v>1041.666667</v>
      </c>
      <c r="E197" s="70">
        <f t="shared" si="14"/>
        <v>653.7605604</v>
      </c>
      <c r="F197" s="78">
        <f t="shared" si="15"/>
        <v>114583.3333</v>
      </c>
      <c r="G197" s="79"/>
      <c r="Q197" s="30"/>
      <c r="R197" s="30">
        <v>178.0</v>
      </c>
      <c r="S197" s="34">
        <f t="shared" si="5"/>
        <v>111</v>
      </c>
      <c r="T197" s="80">
        <f t="shared" si="6"/>
        <v>2090.039457</v>
      </c>
      <c r="U197" s="80">
        <f t="shared" si="7"/>
        <v>1041.666667</v>
      </c>
      <c r="V197" s="33">
        <f t="shared" si="16"/>
        <v>185416.6667</v>
      </c>
      <c r="W197" s="33">
        <f t="shared" si="17"/>
        <v>279246.0314</v>
      </c>
      <c r="X197" s="33">
        <f t="shared" si="8"/>
        <v>185416.6667</v>
      </c>
      <c r="Y197" s="34">
        <f t="shared" si="9"/>
        <v>-177</v>
      </c>
      <c r="Z197" s="70">
        <f t="shared" si="10"/>
        <v>1695.427227</v>
      </c>
      <c r="AA197" s="70">
        <f t="shared" si="23"/>
        <v>1041.666667</v>
      </c>
      <c r="AB197" s="70">
        <f t="shared" si="24"/>
        <v>653.7605604</v>
      </c>
      <c r="AC197" s="78">
        <f t="shared" si="25"/>
        <v>114583.3333</v>
      </c>
      <c r="AD197" s="68" t="str">
        <f t="shared" si="18"/>
        <v/>
      </c>
      <c r="AE197" s="70">
        <f t="shared" si="19"/>
        <v>0</v>
      </c>
      <c r="AF197" s="70" t="str">
        <f t="shared" si="20"/>
        <v/>
      </c>
      <c r="AG197" s="70" t="str">
        <f t="shared" si="21"/>
        <v/>
      </c>
      <c r="AH197" s="78" t="str">
        <f t="shared" si="22"/>
        <v/>
      </c>
    </row>
    <row r="198" hidden="1">
      <c r="B198" s="68">
        <f t="shared" si="11"/>
        <v>179</v>
      </c>
      <c r="C198" s="70">
        <f t="shared" si="12"/>
        <v>1689.537492</v>
      </c>
      <c r="D198" s="70">
        <f t="shared" si="13"/>
        <v>1041.666667</v>
      </c>
      <c r="E198" s="70">
        <f t="shared" si="14"/>
        <v>647.8708256</v>
      </c>
      <c r="F198" s="78">
        <f t="shared" si="15"/>
        <v>113541.6667</v>
      </c>
      <c r="G198" s="79"/>
      <c r="Q198" s="30"/>
      <c r="R198" s="30">
        <v>179.0</v>
      </c>
      <c r="S198" s="34">
        <f t="shared" si="5"/>
        <v>110</v>
      </c>
      <c r="T198" s="80">
        <f t="shared" si="6"/>
        <v>2095.929192</v>
      </c>
      <c r="U198" s="80">
        <f t="shared" si="7"/>
        <v>1041.666667</v>
      </c>
      <c r="V198" s="33">
        <f t="shared" si="16"/>
        <v>186458.3333</v>
      </c>
      <c r="W198" s="33">
        <f t="shared" si="17"/>
        <v>281341.9606</v>
      </c>
      <c r="X198" s="33">
        <f t="shared" si="8"/>
        <v>186458.3333</v>
      </c>
      <c r="Y198" s="34">
        <f t="shared" si="9"/>
        <v>-178</v>
      </c>
      <c r="Z198" s="70">
        <f t="shared" si="10"/>
        <v>1689.537492</v>
      </c>
      <c r="AA198" s="70">
        <f t="shared" si="23"/>
        <v>1041.666667</v>
      </c>
      <c r="AB198" s="70">
        <f t="shared" si="24"/>
        <v>647.8708256</v>
      </c>
      <c r="AC198" s="78">
        <f t="shared" si="25"/>
        <v>113541.6667</v>
      </c>
      <c r="AD198" s="68" t="str">
        <f t="shared" si="18"/>
        <v/>
      </c>
      <c r="AE198" s="70">
        <f t="shared" si="19"/>
        <v>0</v>
      </c>
      <c r="AF198" s="70" t="str">
        <f t="shared" si="20"/>
        <v/>
      </c>
      <c r="AG198" s="70" t="str">
        <f t="shared" si="21"/>
        <v/>
      </c>
      <c r="AH198" s="78" t="str">
        <f t="shared" si="22"/>
        <v/>
      </c>
    </row>
    <row r="199" hidden="1">
      <c r="B199" s="68">
        <f t="shared" si="11"/>
        <v>180</v>
      </c>
      <c r="C199" s="70">
        <f t="shared" si="12"/>
        <v>1683.647758</v>
      </c>
      <c r="D199" s="70">
        <f t="shared" si="13"/>
        <v>1041.666667</v>
      </c>
      <c r="E199" s="70">
        <f t="shared" si="14"/>
        <v>641.9810909</v>
      </c>
      <c r="F199" s="78">
        <f t="shared" si="15"/>
        <v>112500</v>
      </c>
      <c r="G199" s="79"/>
      <c r="Q199" s="30"/>
      <c r="R199" s="30">
        <v>180.0</v>
      </c>
      <c r="S199" s="34">
        <f t="shared" si="5"/>
        <v>109</v>
      </c>
      <c r="T199" s="80">
        <f t="shared" si="6"/>
        <v>2101.818927</v>
      </c>
      <c r="U199" s="80">
        <f t="shared" si="7"/>
        <v>1041.666667</v>
      </c>
      <c r="V199" s="33">
        <f t="shared" si="16"/>
        <v>187500</v>
      </c>
      <c r="W199" s="33">
        <f t="shared" si="17"/>
        <v>283443.7795</v>
      </c>
      <c r="X199" s="33">
        <f t="shared" si="8"/>
        <v>187500</v>
      </c>
      <c r="Y199" s="34">
        <f t="shared" si="9"/>
        <v>-179</v>
      </c>
      <c r="Z199" s="70">
        <f t="shared" si="10"/>
        <v>1683.647758</v>
      </c>
      <c r="AA199" s="70">
        <f t="shared" si="23"/>
        <v>1041.666667</v>
      </c>
      <c r="AB199" s="70">
        <f t="shared" si="24"/>
        <v>641.9810909</v>
      </c>
      <c r="AC199" s="78">
        <f t="shared" si="25"/>
        <v>112500</v>
      </c>
      <c r="AD199" s="68" t="str">
        <f t="shared" si="18"/>
        <v/>
      </c>
      <c r="AE199" s="70">
        <f t="shared" si="19"/>
        <v>0</v>
      </c>
      <c r="AF199" s="70" t="str">
        <f t="shared" si="20"/>
        <v/>
      </c>
      <c r="AG199" s="70" t="str">
        <f t="shared" si="21"/>
        <v/>
      </c>
      <c r="AH199" s="78" t="str">
        <f t="shared" si="22"/>
        <v/>
      </c>
    </row>
    <row r="200" hidden="1">
      <c r="B200" s="68">
        <f t="shared" si="11"/>
        <v>181</v>
      </c>
      <c r="C200" s="70">
        <f t="shared" si="12"/>
        <v>1677.758023</v>
      </c>
      <c r="D200" s="70">
        <f t="shared" si="13"/>
        <v>1041.666667</v>
      </c>
      <c r="E200" s="70">
        <f t="shared" si="14"/>
        <v>636.0913561</v>
      </c>
      <c r="F200" s="78">
        <f t="shared" si="15"/>
        <v>111458.3333</v>
      </c>
      <c r="G200" s="79"/>
      <c r="Q200" s="30"/>
      <c r="R200" s="30">
        <v>181.0</v>
      </c>
      <c r="S200" s="34">
        <f t="shared" si="5"/>
        <v>108</v>
      </c>
      <c r="T200" s="80">
        <f t="shared" si="6"/>
        <v>2107.708662</v>
      </c>
      <c r="U200" s="80">
        <f t="shared" si="7"/>
        <v>1041.666667</v>
      </c>
      <c r="V200" s="33">
        <f t="shared" si="16"/>
        <v>188541.6667</v>
      </c>
      <c r="W200" s="33">
        <f t="shared" si="17"/>
        <v>285551.4882</v>
      </c>
      <c r="X200" s="33">
        <f t="shared" si="8"/>
        <v>188541.6667</v>
      </c>
      <c r="Y200" s="34">
        <f t="shared" si="9"/>
        <v>-180</v>
      </c>
      <c r="Z200" s="70">
        <f t="shared" si="10"/>
        <v>1677.758023</v>
      </c>
      <c r="AA200" s="70">
        <f t="shared" si="23"/>
        <v>1041.666667</v>
      </c>
      <c r="AB200" s="70">
        <f t="shared" si="24"/>
        <v>636.0913561</v>
      </c>
      <c r="AC200" s="78">
        <f t="shared" si="25"/>
        <v>111458.3333</v>
      </c>
      <c r="AD200" s="68" t="str">
        <f t="shared" si="18"/>
        <v/>
      </c>
      <c r="AE200" s="70">
        <f t="shared" si="19"/>
        <v>0</v>
      </c>
      <c r="AF200" s="70" t="str">
        <f t="shared" si="20"/>
        <v/>
      </c>
      <c r="AG200" s="70" t="str">
        <f t="shared" si="21"/>
        <v/>
      </c>
      <c r="AH200" s="78" t="str">
        <f t="shared" si="22"/>
        <v/>
      </c>
    </row>
    <row r="201" hidden="1">
      <c r="B201" s="68">
        <f t="shared" si="11"/>
        <v>182</v>
      </c>
      <c r="C201" s="70">
        <f t="shared" si="12"/>
        <v>1671.868288</v>
      </c>
      <c r="D201" s="70">
        <f t="shared" si="13"/>
        <v>1041.666667</v>
      </c>
      <c r="E201" s="70">
        <f t="shared" si="14"/>
        <v>630.2016213</v>
      </c>
      <c r="F201" s="78">
        <f t="shared" si="15"/>
        <v>110416.6667</v>
      </c>
      <c r="G201" s="79"/>
      <c r="Q201" s="30"/>
      <c r="R201" s="30">
        <v>182.0</v>
      </c>
      <c r="S201" s="34">
        <f t="shared" si="5"/>
        <v>107</v>
      </c>
      <c r="T201" s="80">
        <f t="shared" si="6"/>
        <v>2113.598396</v>
      </c>
      <c r="U201" s="80">
        <f t="shared" si="7"/>
        <v>1041.666667</v>
      </c>
      <c r="V201" s="33">
        <f t="shared" si="16"/>
        <v>189583.3333</v>
      </c>
      <c r="W201" s="33">
        <f t="shared" si="17"/>
        <v>287665.0866</v>
      </c>
      <c r="X201" s="33">
        <f t="shared" si="8"/>
        <v>189583.3333</v>
      </c>
      <c r="Y201" s="34">
        <f t="shared" si="9"/>
        <v>-181</v>
      </c>
      <c r="Z201" s="70">
        <f t="shared" si="10"/>
        <v>1671.868288</v>
      </c>
      <c r="AA201" s="70">
        <f t="shared" si="23"/>
        <v>1041.666667</v>
      </c>
      <c r="AB201" s="70">
        <f t="shared" si="24"/>
        <v>630.2016213</v>
      </c>
      <c r="AC201" s="78">
        <f t="shared" si="25"/>
        <v>110416.6667</v>
      </c>
      <c r="AD201" s="68" t="str">
        <f t="shared" si="18"/>
        <v/>
      </c>
      <c r="AE201" s="70">
        <f t="shared" si="19"/>
        <v>0</v>
      </c>
      <c r="AF201" s="70" t="str">
        <f t="shared" si="20"/>
        <v/>
      </c>
      <c r="AG201" s="70" t="str">
        <f t="shared" si="21"/>
        <v/>
      </c>
      <c r="AH201" s="78" t="str">
        <f t="shared" si="22"/>
        <v/>
      </c>
    </row>
    <row r="202" hidden="1">
      <c r="B202" s="68">
        <f t="shared" si="11"/>
        <v>183</v>
      </c>
      <c r="C202" s="70">
        <f t="shared" si="12"/>
        <v>1665.978553</v>
      </c>
      <c r="D202" s="70">
        <f t="shared" si="13"/>
        <v>1041.666667</v>
      </c>
      <c r="E202" s="70">
        <f t="shared" si="14"/>
        <v>624.3118865</v>
      </c>
      <c r="F202" s="78">
        <f t="shared" si="15"/>
        <v>109375</v>
      </c>
      <c r="G202" s="79"/>
      <c r="Q202" s="30"/>
      <c r="R202" s="30">
        <v>183.0</v>
      </c>
      <c r="S202" s="34">
        <f t="shared" si="5"/>
        <v>106</v>
      </c>
      <c r="T202" s="80">
        <f t="shared" si="6"/>
        <v>2119.488131</v>
      </c>
      <c r="U202" s="80">
        <f t="shared" si="7"/>
        <v>1041.666667</v>
      </c>
      <c r="V202" s="33">
        <f t="shared" si="16"/>
        <v>190625</v>
      </c>
      <c r="W202" s="33">
        <f t="shared" si="17"/>
        <v>289784.5747</v>
      </c>
      <c r="X202" s="33">
        <f t="shared" si="8"/>
        <v>190625</v>
      </c>
      <c r="Y202" s="34">
        <f t="shared" si="9"/>
        <v>-182</v>
      </c>
      <c r="Z202" s="70">
        <f t="shared" si="10"/>
        <v>1665.978553</v>
      </c>
      <c r="AA202" s="70">
        <f t="shared" si="23"/>
        <v>1041.666667</v>
      </c>
      <c r="AB202" s="70">
        <f t="shared" si="24"/>
        <v>624.3118865</v>
      </c>
      <c r="AC202" s="78">
        <f t="shared" si="25"/>
        <v>109375</v>
      </c>
      <c r="AD202" s="68" t="str">
        <f t="shared" si="18"/>
        <v/>
      </c>
      <c r="AE202" s="70">
        <f t="shared" si="19"/>
        <v>0</v>
      </c>
      <c r="AF202" s="70" t="str">
        <f t="shared" si="20"/>
        <v/>
      </c>
      <c r="AG202" s="70" t="str">
        <f t="shared" si="21"/>
        <v/>
      </c>
      <c r="AH202" s="78" t="str">
        <f t="shared" si="22"/>
        <v/>
      </c>
    </row>
    <row r="203" hidden="1">
      <c r="B203" s="68">
        <f t="shared" si="11"/>
        <v>184</v>
      </c>
      <c r="C203" s="70">
        <f t="shared" si="12"/>
        <v>1660.088818</v>
      </c>
      <c r="D203" s="70">
        <f t="shared" si="13"/>
        <v>1041.666667</v>
      </c>
      <c r="E203" s="70">
        <f t="shared" si="14"/>
        <v>618.4221517</v>
      </c>
      <c r="F203" s="78">
        <f t="shared" si="15"/>
        <v>108333.3333</v>
      </c>
      <c r="G203" s="79"/>
      <c r="Q203" s="30"/>
      <c r="R203" s="30">
        <v>184.0</v>
      </c>
      <c r="S203" s="34">
        <f t="shared" si="5"/>
        <v>105</v>
      </c>
      <c r="T203" s="80">
        <f t="shared" si="6"/>
        <v>2125.377866</v>
      </c>
      <c r="U203" s="80">
        <f t="shared" si="7"/>
        <v>1041.666667</v>
      </c>
      <c r="V203" s="33">
        <f t="shared" si="16"/>
        <v>191666.6667</v>
      </c>
      <c r="W203" s="33">
        <f t="shared" si="17"/>
        <v>291909.9526</v>
      </c>
      <c r="X203" s="33">
        <f t="shared" si="8"/>
        <v>191666.6667</v>
      </c>
      <c r="Y203" s="34">
        <f t="shared" si="9"/>
        <v>-183</v>
      </c>
      <c r="Z203" s="70">
        <f t="shared" si="10"/>
        <v>1660.088818</v>
      </c>
      <c r="AA203" s="70">
        <f t="shared" si="23"/>
        <v>1041.666667</v>
      </c>
      <c r="AB203" s="70">
        <f t="shared" si="24"/>
        <v>618.4221517</v>
      </c>
      <c r="AC203" s="78">
        <f t="shared" si="25"/>
        <v>108333.3333</v>
      </c>
      <c r="AD203" s="68" t="str">
        <f t="shared" si="18"/>
        <v/>
      </c>
      <c r="AE203" s="70">
        <f t="shared" si="19"/>
        <v>0</v>
      </c>
      <c r="AF203" s="70" t="str">
        <f t="shared" si="20"/>
        <v/>
      </c>
      <c r="AG203" s="70" t="str">
        <f t="shared" si="21"/>
        <v/>
      </c>
      <c r="AH203" s="78" t="str">
        <f t="shared" si="22"/>
        <v/>
      </c>
    </row>
    <row r="204" hidden="1">
      <c r="B204" s="68">
        <f t="shared" si="11"/>
        <v>185</v>
      </c>
      <c r="C204" s="70">
        <f t="shared" si="12"/>
        <v>1654.199084</v>
      </c>
      <c r="D204" s="70">
        <f t="shared" si="13"/>
        <v>1041.666667</v>
      </c>
      <c r="E204" s="70">
        <f t="shared" si="14"/>
        <v>612.532417</v>
      </c>
      <c r="F204" s="78">
        <f t="shared" si="15"/>
        <v>107291.6667</v>
      </c>
      <c r="G204" s="79"/>
      <c r="Q204" s="30"/>
      <c r="R204" s="30">
        <v>185.0</v>
      </c>
      <c r="S204" s="34">
        <f t="shared" si="5"/>
        <v>104</v>
      </c>
      <c r="T204" s="80">
        <f t="shared" si="6"/>
        <v>2131.267601</v>
      </c>
      <c r="U204" s="80">
        <f t="shared" si="7"/>
        <v>1041.666667</v>
      </c>
      <c r="V204" s="33">
        <f t="shared" si="16"/>
        <v>192708.3333</v>
      </c>
      <c r="W204" s="33">
        <f t="shared" si="17"/>
        <v>294041.2202</v>
      </c>
      <c r="X204" s="33">
        <f t="shared" si="8"/>
        <v>192708.3333</v>
      </c>
      <c r="Y204" s="34">
        <f t="shared" si="9"/>
        <v>-184</v>
      </c>
      <c r="Z204" s="70">
        <f t="shared" si="10"/>
        <v>1654.199084</v>
      </c>
      <c r="AA204" s="70">
        <f t="shared" si="23"/>
        <v>1041.666667</v>
      </c>
      <c r="AB204" s="70">
        <f t="shared" si="24"/>
        <v>612.532417</v>
      </c>
      <c r="AC204" s="78">
        <f t="shared" si="25"/>
        <v>107291.6667</v>
      </c>
      <c r="AD204" s="68" t="str">
        <f t="shared" si="18"/>
        <v/>
      </c>
      <c r="AE204" s="70">
        <f t="shared" si="19"/>
        <v>0</v>
      </c>
      <c r="AF204" s="70" t="str">
        <f t="shared" si="20"/>
        <v/>
      </c>
      <c r="AG204" s="70" t="str">
        <f t="shared" si="21"/>
        <v/>
      </c>
      <c r="AH204" s="78" t="str">
        <f t="shared" si="22"/>
        <v/>
      </c>
    </row>
    <row r="205" hidden="1">
      <c r="B205" s="68">
        <f t="shared" si="11"/>
        <v>186</v>
      </c>
      <c r="C205" s="70">
        <f t="shared" si="12"/>
        <v>1648.309349</v>
      </c>
      <c r="D205" s="70">
        <f t="shared" si="13"/>
        <v>1041.666667</v>
      </c>
      <c r="E205" s="70">
        <f t="shared" si="14"/>
        <v>606.6426822</v>
      </c>
      <c r="F205" s="78">
        <f t="shared" si="15"/>
        <v>106250</v>
      </c>
      <c r="G205" s="79"/>
      <c r="Q205" s="30"/>
      <c r="R205" s="30">
        <v>186.0</v>
      </c>
      <c r="S205" s="34">
        <f t="shared" si="5"/>
        <v>103</v>
      </c>
      <c r="T205" s="80">
        <f t="shared" si="6"/>
        <v>2137.157335</v>
      </c>
      <c r="U205" s="80">
        <f t="shared" si="7"/>
        <v>1041.666667</v>
      </c>
      <c r="V205" s="33">
        <f t="shared" si="16"/>
        <v>193750</v>
      </c>
      <c r="W205" s="33">
        <f t="shared" si="17"/>
        <v>296178.3775</v>
      </c>
      <c r="X205" s="33">
        <f t="shared" si="8"/>
        <v>193750</v>
      </c>
      <c r="Y205" s="34">
        <f t="shared" si="9"/>
        <v>-185</v>
      </c>
      <c r="Z205" s="70">
        <f t="shared" si="10"/>
        <v>1648.309349</v>
      </c>
      <c r="AA205" s="70">
        <f t="shared" si="23"/>
        <v>1041.666667</v>
      </c>
      <c r="AB205" s="70">
        <f t="shared" si="24"/>
        <v>606.6426822</v>
      </c>
      <c r="AC205" s="78">
        <f t="shared" si="25"/>
        <v>106250</v>
      </c>
      <c r="AD205" s="68" t="str">
        <f t="shared" si="18"/>
        <v/>
      </c>
      <c r="AE205" s="70">
        <f t="shared" si="19"/>
        <v>0</v>
      </c>
      <c r="AF205" s="70" t="str">
        <f t="shared" si="20"/>
        <v/>
      </c>
      <c r="AG205" s="70" t="str">
        <f t="shared" si="21"/>
        <v/>
      </c>
      <c r="AH205" s="78" t="str">
        <f t="shared" si="22"/>
        <v/>
      </c>
    </row>
    <row r="206" hidden="1">
      <c r="B206" s="68">
        <f t="shared" si="11"/>
        <v>187</v>
      </c>
      <c r="C206" s="70">
        <f t="shared" si="12"/>
        <v>1642.419614</v>
      </c>
      <c r="D206" s="70">
        <f t="shared" si="13"/>
        <v>1041.666667</v>
      </c>
      <c r="E206" s="70">
        <f t="shared" si="14"/>
        <v>600.7529474</v>
      </c>
      <c r="F206" s="78">
        <f t="shared" si="15"/>
        <v>105208.3333</v>
      </c>
      <c r="G206" s="79"/>
      <c r="Q206" s="30"/>
      <c r="R206" s="30">
        <v>187.0</v>
      </c>
      <c r="S206" s="34">
        <f t="shared" si="5"/>
        <v>102</v>
      </c>
      <c r="T206" s="80">
        <f t="shared" si="6"/>
        <v>2143.04707</v>
      </c>
      <c r="U206" s="80">
        <f t="shared" si="7"/>
        <v>1041.666667</v>
      </c>
      <c r="V206" s="33">
        <f t="shared" si="16"/>
        <v>194791.6667</v>
      </c>
      <c r="W206" s="33">
        <f t="shared" si="17"/>
        <v>298321.4246</v>
      </c>
      <c r="X206" s="33">
        <f t="shared" si="8"/>
        <v>194791.6667</v>
      </c>
      <c r="Y206" s="34">
        <f t="shared" si="9"/>
        <v>-186</v>
      </c>
      <c r="Z206" s="70">
        <f t="shared" si="10"/>
        <v>1642.419614</v>
      </c>
      <c r="AA206" s="70">
        <f t="shared" si="23"/>
        <v>1041.666667</v>
      </c>
      <c r="AB206" s="70">
        <f t="shared" si="24"/>
        <v>600.7529474</v>
      </c>
      <c r="AC206" s="78">
        <f t="shared" si="25"/>
        <v>105208.3333</v>
      </c>
      <c r="AD206" s="68" t="str">
        <f t="shared" si="18"/>
        <v/>
      </c>
      <c r="AE206" s="70">
        <f t="shared" si="19"/>
        <v>0</v>
      </c>
      <c r="AF206" s="70" t="str">
        <f t="shared" si="20"/>
        <v/>
      </c>
      <c r="AG206" s="70" t="str">
        <f t="shared" si="21"/>
        <v/>
      </c>
      <c r="AH206" s="78" t="str">
        <f t="shared" si="22"/>
        <v/>
      </c>
    </row>
    <row r="207" hidden="1">
      <c r="B207" s="68">
        <f t="shared" si="11"/>
        <v>188</v>
      </c>
      <c r="C207" s="70">
        <f t="shared" si="12"/>
        <v>1636.529879</v>
      </c>
      <c r="D207" s="70">
        <f t="shared" si="13"/>
        <v>1041.666667</v>
      </c>
      <c r="E207" s="70">
        <f t="shared" si="14"/>
        <v>594.8632126</v>
      </c>
      <c r="F207" s="78">
        <f t="shared" si="15"/>
        <v>104166.6667</v>
      </c>
      <c r="G207" s="79"/>
      <c r="Q207" s="30"/>
      <c r="R207" s="30">
        <v>188.0</v>
      </c>
      <c r="S207" s="34">
        <f t="shared" si="5"/>
        <v>101</v>
      </c>
      <c r="T207" s="80">
        <f t="shared" si="6"/>
        <v>2148.936805</v>
      </c>
      <c r="U207" s="80">
        <f t="shared" si="7"/>
        <v>1041.666667</v>
      </c>
      <c r="V207" s="33">
        <f t="shared" si="16"/>
        <v>195833.3333</v>
      </c>
      <c r="W207" s="33">
        <f t="shared" si="17"/>
        <v>300470.3614</v>
      </c>
      <c r="X207" s="33">
        <f t="shared" si="8"/>
        <v>195833.3333</v>
      </c>
      <c r="Y207" s="34">
        <f t="shared" si="9"/>
        <v>-187</v>
      </c>
      <c r="Z207" s="70">
        <f t="shared" si="10"/>
        <v>1636.529879</v>
      </c>
      <c r="AA207" s="70">
        <f t="shared" si="23"/>
        <v>1041.666667</v>
      </c>
      <c r="AB207" s="70">
        <f t="shared" si="24"/>
        <v>594.8632126</v>
      </c>
      <c r="AC207" s="78">
        <f t="shared" si="25"/>
        <v>104166.6667</v>
      </c>
      <c r="AD207" s="68" t="str">
        <f t="shared" si="18"/>
        <v/>
      </c>
      <c r="AE207" s="70">
        <f t="shared" si="19"/>
        <v>0</v>
      </c>
      <c r="AF207" s="70" t="str">
        <f t="shared" si="20"/>
        <v/>
      </c>
      <c r="AG207" s="70" t="str">
        <f t="shared" si="21"/>
        <v/>
      </c>
      <c r="AH207" s="78" t="str">
        <f t="shared" si="22"/>
        <v/>
      </c>
    </row>
    <row r="208" hidden="1">
      <c r="B208" s="68">
        <f t="shared" si="11"/>
        <v>189</v>
      </c>
      <c r="C208" s="70">
        <f t="shared" si="12"/>
        <v>1630.640145</v>
      </c>
      <c r="D208" s="70">
        <f t="shared" si="13"/>
        <v>1041.666667</v>
      </c>
      <c r="E208" s="70">
        <f t="shared" si="14"/>
        <v>588.9734779</v>
      </c>
      <c r="F208" s="78">
        <f t="shared" si="15"/>
        <v>103125</v>
      </c>
      <c r="G208" s="79"/>
      <c r="Q208" s="30"/>
      <c r="R208" s="30">
        <v>189.0</v>
      </c>
      <c r="S208" s="34">
        <f t="shared" si="5"/>
        <v>100</v>
      </c>
      <c r="T208" s="80">
        <f t="shared" si="6"/>
        <v>2154.82654</v>
      </c>
      <c r="U208" s="80">
        <f t="shared" si="7"/>
        <v>1041.666667</v>
      </c>
      <c r="V208" s="33">
        <f t="shared" si="16"/>
        <v>196875</v>
      </c>
      <c r="W208" s="33">
        <f t="shared" si="17"/>
        <v>302625.1879</v>
      </c>
      <c r="X208" s="33">
        <f t="shared" si="8"/>
        <v>196875</v>
      </c>
      <c r="Y208" s="34">
        <f t="shared" si="9"/>
        <v>-188</v>
      </c>
      <c r="Z208" s="70">
        <f t="shared" si="10"/>
        <v>1630.640145</v>
      </c>
      <c r="AA208" s="70">
        <f t="shared" si="23"/>
        <v>1041.666667</v>
      </c>
      <c r="AB208" s="70">
        <f t="shared" si="24"/>
        <v>588.9734779</v>
      </c>
      <c r="AC208" s="78">
        <f t="shared" si="25"/>
        <v>103125</v>
      </c>
      <c r="AD208" s="68" t="str">
        <f t="shared" si="18"/>
        <v/>
      </c>
      <c r="AE208" s="70">
        <f t="shared" si="19"/>
        <v>0</v>
      </c>
      <c r="AF208" s="70" t="str">
        <f t="shared" si="20"/>
        <v/>
      </c>
      <c r="AG208" s="70" t="str">
        <f t="shared" si="21"/>
        <v/>
      </c>
      <c r="AH208" s="78" t="str">
        <f t="shared" si="22"/>
        <v/>
      </c>
    </row>
    <row r="209" hidden="1">
      <c r="B209" s="68">
        <f t="shared" si="11"/>
        <v>190</v>
      </c>
      <c r="C209" s="70">
        <f t="shared" si="12"/>
        <v>1624.75041</v>
      </c>
      <c r="D209" s="70">
        <f t="shared" si="13"/>
        <v>1041.666667</v>
      </c>
      <c r="E209" s="70">
        <f t="shared" si="14"/>
        <v>583.0837431</v>
      </c>
      <c r="F209" s="78">
        <f t="shared" si="15"/>
        <v>102083.3333</v>
      </c>
      <c r="G209" s="79"/>
      <c r="Q209" s="30"/>
      <c r="R209" s="30">
        <v>190.0</v>
      </c>
      <c r="S209" s="34">
        <f t="shared" si="5"/>
        <v>99</v>
      </c>
      <c r="T209" s="80">
        <f t="shared" si="6"/>
        <v>2160.716275</v>
      </c>
      <c r="U209" s="80">
        <f t="shared" si="7"/>
        <v>1041.666667</v>
      </c>
      <c r="V209" s="33">
        <f t="shared" si="16"/>
        <v>197916.6667</v>
      </c>
      <c r="W209" s="33">
        <f t="shared" si="17"/>
        <v>304785.9042</v>
      </c>
      <c r="X209" s="33">
        <f t="shared" si="8"/>
        <v>197916.6667</v>
      </c>
      <c r="Y209" s="34">
        <f t="shared" si="9"/>
        <v>-189</v>
      </c>
      <c r="Z209" s="70">
        <f t="shared" si="10"/>
        <v>1624.75041</v>
      </c>
      <c r="AA209" s="70">
        <f t="shared" si="23"/>
        <v>1041.666667</v>
      </c>
      <c r="AB209" s="70">
        <f t="shared" si="24"/>
        <v>583.0837431</v>
      </c>
      <c r="AC209" s="78">
        <f t="shared" si="25"/>
        <v>102083.3333</v>
      </c>
      <c r="AD209" s="68" t="str">
        <f t="shared" si="18"/>
        <v/>
      </c>
      <c r="AE209" s="70">
        <f t="shared" si="19"/>
        <v>0</v>
      </c>
      <c r="AF209" s="70" t="str">
        <f t="shared" si="20"/>
        <v/>
      </c>
      <c r="AG209" s="70" t="str">
        <f t="shared" si="21"/>
        <v/>
      </c>
      <c r="AH209" s="78" t="str">
        <f t="shared" si="22"/>
        <v/>
      </c>
    </row>
    <row r="210" hidden="1">
      <c r="B210" s="68">
        <f t="shared" si="11"/>
        <v>191</v>
      </c>
      <c r="C210" s="70">
        <f t="shared" si="12"/>
        <v>1618.860675</v>
      </c>
      <c r="D210" s="70">
        <f t="shared" si="13"/>
        <v>1041.666667</v>
      </c>
      <c r="E210" s="70">
        <f t="shared" si="14"/>
        <v>577.1940083</v>
      </c>
      <c r="F210" s="78">
        <f t="shared" si="15"/>
        <v>101041.6667</v>
      </c>
      <c r="G210" s="79"/>
      <c r="Q210" s="30"/>
      <c r="R210" s="30">
        <v>191.0</v>
      </c>
      <c r="S210" s="34">
        <f t="shared" si="5"/>
        <v>98</v>
      </c>
      <c r="T210" s="80">
        <f t="shared" si="6"/>
        <v>2166.606009</v>
      </c>
      <c r="U210" s="80">
        <f t="shared" si="7"/>
        <v>1041.666667</v>
      </c>
      <c r="V210" s="33">
        <f t="shared" si="16"/>
        <v>198958.3333</v>
      </c>
      <c r="W210" s="33">
        <f t="shared" si="17"/>
        <v>306952.5102</v>
      </c>
      <c r="X210" s="33">
        <f t="shared" si="8"/>
        <v>198958.3333</v>
      </c>
      <c r="Y210" s="34">
        <f t="shared" si="9"/>
        <v>-190</v>
      </c>
      <c r="Z210" s="70">
        <f t="shared" si="10"/>
        <v>1618.860675</v>
      </c>
      <c r="AA210" s="70">
        <f t="shared" si="23"/>
        <v>1041.666667</v>
      </c>
      <c r="AB210" s="70">
        <f t="shared" si="24"/>
        <v>577.1940083</v>
      </c>
      <c r="AC210" s="78">
        <f t="shared" si="25"/>
        <v>101041.6667</v>
      </c>
      <c r="AD210" s="68" t="str">
        <f t="shared" si="18"/>
        <v/>
      </c>
      <c r="AE210" s="70">
        <f t="shared" si="19"/>
        <v>0</v>
      </c>
      <c r="AF210" s="70" t="str">
        <f t="shared" si="20"/>
        <v/>
      </c>
      <c r="AG210" s="70" t="str">
        <f t="shared" si="21"/>
        <v/>
      </c>
      <c r="AH210" s="78" t="str">
        <f t="shared" si="22"/>
        <v/>
      </c>
    </row>
    <row r="211" hidden="1">
      <c r="B211" s="68">
        <f t="shared" si="11"/>
        <v>192</v>
      </c>
      <c r="C211" s="70">
        <f t="shared" si="12"/>
        <v>1612.97094</v>
      </c>
      <c r="D211" s="70">
        <f t="shared" si="13"/>
        <v>1041.666667</v>
      </c>
      <c r="E211" s="70">
        <f t="shared" si="14"/>
        <v>571.3042735</v>
      </c>
      <c r="F211" s="78">
        <f t="shared" si="15"/>
        <v>100000</v>
      </c>
      <c r="G211" s="79"/>
      <c r="Q211" s="30"/>
      <c r="R211" s="30">
        <v>192.0</v>
      </c>
      <c r="S211" s="34">
        <f t="shared" si="5"/>
        <v>97</v>
      </c>
      <c r="T211" s="80">
        <f t="shared" si="6"/>
        <v>2172.495744</v>
      </c>
      <c r="U211" s="80">
        <f t="shared" si="7"/>
        <v>1041.666667</v>
      </c>
      <c r="V211" s="33">
        <f t="shared" si="16"/>
        <v>200000</v>
      </c>
      <c r="W211" s="33">
        <f t="shared" si="17"/>
        <v>309125.006</v>
      </c>
      <c r="X211" s="33">
        <f t="shared" si="8"/>
        <v>200000</v>
      </c>
      <c r="Y211" s="34">
        <f t="shared" si="9"/>
        <v>-191</v>
      </c>
      <c r="Z211" s="70">
        <f t="shared" si="10"/>
        <v>1612.97094</v>
      </c>
      <c r="AA211" s="70">
        <f t="shared" si="23"/>
        <v>1041.666667</v>
      </c>
      <c r="AB211" s="70">
        <f t="shared" si="24"/>
        <v>571.3042735</v>
      </c>
      <c r="AC211" s="78">
        <f t="shared" si="25"/>
        <v>100000</v>
      </c>
      <c r="AD211" s="68" t="str">
        <f t="shared" si="18"/>
        <v/>
      </c>
      <c r="AE211" s="70">
        <f t="shared" si="19"/>
        <v>0</v>
      </c>
      <c r="AF211" s="70" t="str">
        <f t="shared" si="20"/>
        <v/>
      </c>
      <c r="AG211" s="70" t="str">
        <f t="shared" si="21"/>
        <v/>
      </c>
      <c r="AH211" s="78" t="str">
        <f t="shared" si="22"/>
        <v/>
      </c>
    </row>
    <row r="212" hidden="1">
      <c r="B212" s="68">
        <f t="shared" si="11"/>
        <v>193</v>
      </c>
      <c r="C212" s="70">
        <f t="shared" si="12"/>
        <v>1607.081205</v>
      </c>
      <c r="D212" s="70">
        <f t="shared" si="13"/>
        <v>1041.666667</v>
      </c>
      <c r="E212" s="70">
        <f t="shared" si="14"/>
        <v>565.4145387</v>
      </c>
      <c r="F212" s="78">
        <f t="shared" si="15"/>
        <v>98958.33333</v>
      </c>
      <c r="G212" s="79"/>
      <c r="Q212" s="30"/>
      <c r="R212" s="30">
        <v>193.0</v>
      </c>
      <c r="S212" s="34">
        <f t="shared" si="5"/>
        <v>96</v>
      </c>
      <c r="T212" s="80">
        <f t="shared" si="6"/>
        <v>2178.385479</v>
      </c>
      <c r="U212" s="80">
        <f t="shared" si="7"/>
        <v>1041.666667</v>
      </c>
      <c r="V212" s="33">
        <f t="shared" si="16"/>
        <v>201041.6667</v>
      </c>
      <c r="W212" s="33">
        <f t="shared" si="17"/>
        <v>311303.3915</v>
      </c>
      <c r="X212" s="33">
        <f t="shared" si="8"/>
        <v>201041.6667</v>
      </c>
      <c r="Y212" s="34">
        <f t="shared" si="9"/>
        <v>-192</v>
      </c>
      <c r="Z212" s="70">
        <f t="shared" si="10"/>
        <v>1607.081205</v>
      </c>
      <c r="AA212" s="70">
        <f t="shared" si="23"/>
        <v>1041.666667</v>
      </c>
      <c r="AB212" s="70">
        <f t="shared" si="24"/>
        <v>565.4145387</v>
      </c>
      <c r="AC212" s="78">
        <f t="shared" si="25"/>
        <v>98958.33333</v>
      </c>
      <c r="AD212" s="68" t="str">
        <f t="shared" si="18"/>
        <v/>
      </c>
      <c r="AE212" s="70">
        <f t="shared" si="19"/>
        <v>0</v>
      </c>
      <c r="AF212" s="70" t="str">
        <f t="shared" si="20"/>
        <v/>
      </c>
      <c r="AG212" s="70" t="str">
        <f t="shared" si="21"/>
        <v/>
      </c>
      <c r="AH212" s="78" t="str">
        <f t="shared" si="22"/>
        <v/>
      </c>
    </row>
    <row r="213" hidden="1">
      <c r="B213" s="68">
        <f t="shared" si="11"/>
        <v>194</v>
      </c>
      <c r="C213" s="70">
        <f t="shared" si="12"/>
        <v>1601.191471</v>
      </c>
      <c r="D213" s="70">
        <f t="shared" si="13"/>
        <v>1041.666667</v>
      </c>
      <c r="E213" s="70">
        <f t="shared" si="14"/>
        <v>559.524804</v>
      </c>
      <c r="F213" s="78">
        <f t="shared" si="15"/>
        <v>97916.66667</v>
      </c>
      <c r="G213" s="79"/>
      <c r="Q213" s="30"/>
      <c r="R213" s="30">
        <v>194.0</v>
      </c>
      <c r="S213" s="34">
        <f t="shared" si="5"/>
        <v>95</v>
      </c>
      <c r="T213" s="80">
        <f t="shared" si="6"/>
        <v>2184.275214</v>
      </c>
      <c r="U213" s="80">
        <f t="shared" si="7"/>
        <v>1041.666667</v>
      </c>
      <c r="V213" s="33">
        <f t="shared" si="16"/>
        <v>202083.3333</v>
      </c>
      <c r="W213" s="33">
        <f t="shared" si="17"/>
        <v>313487.6667</v>
      </c>
      <c r="X213" s="33">
        <f t="shared" si="8"/>
        <v>202083.3333</v>
      </c>
      <c r="Y213" s="34">
        <f t="shared" si="9"/>
        <v>-193</v>
      </c>
      <c r="Z213" s="70">
        <f t="shared" si="10"/>
        <v>1601.191471</v>
      </c>
      <c r="AA213" s="70">
        <f t="shared" si="23"/>
        <v>1041.666667</v>
      </c>
      <c r="AB213" s="70">
        <f t="shared" si="24"/>
        <v>559.524804</v>
      </c>
      <c r="AC213" s="78">
        <f t="shared" si="25"/>
        <v>97916.66667</v>
      </c>
      <c r="AD213" s="68" t="str">
        <f t="shared" si="18"/>
        <v/>
      </c>
      <c r="AE213" s="70">
        <f t="shared" si="19"/>
        <v>0</v>
      </c>
      <c r="AF213" s="70" t="str">
        <f t="shared" si="20"/>
        <v/>
      </c>
      <c r="AG213" s="70" t="str">
        <f t="shared" si="21"/>
        <v/>
      </c>
      <c r="AH213" s="78" t="str">
        <f t="shared" si="22"/>
        <v/>
      </c>
    </row>
    <row r="214" hidden="1">
      <c r="B214" s="68">
        <f t="shared" si="11"/>
        <v>195</v>
      </c>
      <c r="C214" s="70">
        <f t="shared" si="12"/>
        <v>1595.301736</v>
      </c>
      <c r="D214" s="70">
        <f t="shared" si="13"/>
        <v>1041.666667</v>
      </c>
      <c r="E214" s="70">
        <f t="shared" si="14"/>
        <v>553.6350692</v>
      </c>
      <c r="F214" s="78">
        <f t="shared" si="15"/>
        <v>96875</v>
      </c>
      <c r="G214" s="79"/>
      <c r="Q214" s="30"/>
      <c r="R214" s="30">
        <v>195.0</v>
      </c>
      <c r="S214" s="34">
        <f t="shared" si="5"/>
        <v>94</v>
      </c>
      <c r="T214" s="80">
        <f t="shared" si="6"/>
        <v>2190.164948</v>
      </c>
      <c r="U214" s="80">
        <f t="shared" si="7"/>
        <v>1041.666667</v>
      </c>
      <c r="V214" s="33">
        <f t="shared" si="16"/>
        <v>203125</v>
      </c>
      <c r="W214" s="33">
        <f t="shared" si="17"/>
        <v>315677.8316</v>
      </c>
      <c r="X214" s="33">
        <f t="shared" si="8"/>
        <v>203125</v>
      </c>
      <c r="Y214" s="34">
        <f t="shared" si="9"/>
        <v>-194</v>
      </c>
      <c r="Z214" s="70">
        <f t="shared" si="10"/>
        <v>1595.301736</v>
      </c>
      <c r="AA214" s="70">
        <f t="shared" si="23"/>
        <v>1041.666667</v>
      </c>
      <c r="AB214" s="70">
        <f t="shared" si="24"/>
        <v>553.6350692</v>
      </c>
      <c r="AC214" s="78">
        <f t="shared" si="25"/>
        <v>96875</v>
      </c>
      <c r="AD214" s="68" t="str">
        <f t="shared" si="18"/>
        <v/>
      </c>
      <c r="AE214" s="70">
        <f t="shared" si="19"/>
        <v>0</v>
      </c>
      <c r="AF214" s="70" t="str">
        <f t="shared" si="20"/>
        <v/>
      </c>
      <c r="AG214" s="70" t="str">
        <f t="shared" si="21"/>
        <v/>
      </c>
      <c r="AH214" s="78" t="str">
        <f t="shared" si="22"/>
        <v/>
      </c>
    </row>
    <row r="215" hidden="1">
      <c r="B215" s="68">
        <f t="shared" si="11"/>
        <v>196</v>
      </c>
      <c r="C215" s="70">
        <f t="shared" si="12"/>
        <v>1589.412001</v>
      </c>
      <c r="D215" s="70">
        <f t="shared" si="13"/>
        <v>1041.666667</v>
      </c>
      <c r="E215" s="70">
        <f t="shared" si="14"/>
        <v>547.7453344</v>
      </c>
      <c r="F215" s="78">
        <f t="shared" si="15"/>
        <v>95833.33333</v>
      </c>
      <c r="G215" s="79"/>
      <c r="Q215" s="30"/>
      <c r="R215" s="30">
        <v>196.0</v>
      </c>
      <c r="S215" s="34">
        <f t="shared" si="5"/>
        <v>93</v>
      </c>
      <c r="T215" s="80">
        <f t="shared" si="6"/>
        <v>2196.054683</v>
      </c>
      <c r="U215" s="80">
        <f t="shared" si="7"/>
        <v>1041.666667</v>
      </c>
      <c r="V215" s="33">
        <f t="shared" si="16"/>
        <v>204166.6667</v>
      </c>
      <c r="W215" s="33">
        <f t="shared" si="17"/>
        <v>317873.8863</v>
      </c>
      <c r="X215" s="33">
        <f t="shared" si="8"/>
        <v>204166.6667</v>
      </c>
      <c r="Y215" s="34">
        <f t="shared" si="9"/>
        <v>-195</v>
      </c>
      <c r="Z215" s="70">
        <f t="shared" si="10"/>
        <v>1589.412001</v>
      </c>
      <c r="AA215" s="70">
        <f t="shared" si="23"/>
        <v>1041.666667</v>
      </c>
      <c r="AB215" s="70">
        <f t="shared" si="24"/>
        <v>547.7453344</v>
      </c>
      <c r="AC215" s="78">
        <f t="shared" si="25"/>
        <v>95833.33333</v>
      </c>
      <c r="AD215" s="68" t="str">
        <f t="shared" si="18"/>
        <v/>
      </c>
      <c r="AE215" s="70">
        <f t="shared" si="19"/>
        <v>0</v>
      </c>
      <c r="AF215" s="70" t="str">
        <f t="shared" si="20"/>
        <v/>
      </c>
      <c r="AG215" s="70" t="str">
        <f t="shared" si="21"/>
        <v/>
      </c>
      <c r="AH215" s="78" t="str">
        <f t="shared" si="22"/>
        <v/>
      </c>
    </row>
    <row r="216" hidden="1">
      <c r="B216" s="68">
        <f t="shared" si="11"/>
        <v>197</v>
      </c>
      <c r="C216" s="70">
        <f t="shared" si="12"/>
        <v>1583.522266</v>
      </c>
      <c r="D216" s="70">
        <f t="shared" si="13"/>
        <v>1041.666667</v>
      </c>
      <c r="E216" s="70">
        <f t="shared" si="14"/>
        <v>541.8555996</v>
      </c>
      <c r="F216" s="78">
        <f t="shared" si="15"/>
        <v>94791.66667</v>
      </c>
      <c r="G216" s="79"/>
      <c r="Q216" s="30"/>
      <c r="R216" s="30">
        <v>197.0</v>
      </c>
      <c r="S216" s="34">
        <f t="shared" si="5"/>
        <v>92</v>
      </c>
      <c r="T216" s="80">
        <f t="shared" si="6"/>
        <v>2201.944418</v>
      </c>
      <c r="U216" s="80">
        <f t="shared" si="7"/>
        <v>1041.666667</v>
      </c>
      <c r="V216" s="33">
        <f t="shared" si="16"/>
        <v>205208.3333</v>
      </c>
      <c r="W216" s="33">
        <f t="shared" si="17"/>
        <v>320075.8307</v>
      </c>
      <c r="X216" s="33">
        <f t="shared" si="8"/>
        <v>205208.3333</v>
      </c>
      <c r="Y216" s="34">
        <f t="shared" si="9"/>
        <v>-196</v>
      </c>
      <c r="Z216" s="70">
        <f t="shared" si="10"/>
        <v>1583.522266</v>
      </c>
      <c r="AA216" s="70">
        <f t="shared" si="23"/>
        <v>1041.666667</v>
      </c>
      <c r="AB216" s="70">
        <f t="shared" si="24"/>
        <v>541.8555996</v>
      </c>
      <c r="AC216" s="78">
        <f t="shared" si="25"/>
        <v>94791.66667</v>
      </c>
      <c r="AD216" s="68" t="str">
        <f t="shared" si="18"/>
        <v/>
      </c>
      <c r="AE216" s="70">
        <f t="shared" si="19"/>
        <v>0</v>
      </c>
      <c r="AF216" s="70" t="str">
        <f t="shared" si="20"/>
        <v/>
      </c>
      <c r="AG216" s="70" t="str">
        <f t="shared" si="21"/>
        <v/>
      </c>
      <c r="AH216" s="78" t="str">
        <f t="shared" si="22"/>
        <v/>
      </c>
    </row>
    <row r="217" hidden="1">
      <c r="B217" s="68">
        <f t="shared" si="11"/>
        <v>198</v>
      </c>
      <c r="C217" s="70">
        <f t="shared" si="12"/>
        <v>1577.632532</v>
      </c>
      <c r="D217" s="70">
        <f t="shared" si="13"/>
        <v>1041.666667</v>
      </c>
      <c r="E217" s="70">
        <f t="shared" si="14"/>
        <v>535.9658648</v>
      </c>
      <c r="F217" s="78">
        <f t="shared" si="15"/>
        <v>93750</v>
      </c>
      <c r="G217" s="79"/>
      <c r="Q217" s="30"/>
      <c r="R217" s="30">
        <v>198.0</v>
      </c>
      <c r="S217" s="34">
        <f t="shared" si="5"/>
        <v>91</v>
      </c>
      <c r="T217" s="80">
        <f t="shared" si="6"/>
        <v>2207.834153</v>
      </c>
      <c r="U217" s="80">
        <f t="shared" si="7"/>
        <v>1041.666667</v>
      </c>
      <c r="V217" s="33">
        <f t="shared" si="16"/>
        <v>206250</v>
      </c>
      <c r="W217" s="33">
        <f t="shared" si="17"/>
        <v>322283.6649</v>
      </c>
      <c r="X217" s="33">
        <f t="shared" si="8"/>
        <v>206250</v>
      </c>
      <c r="Y217" s="34">
        <f t="shared" si="9"/>
        <v>-197</v>
      </c>
      <c r="Z217" s="70">
        <f t="shared" si="10"/>
        <v>1577.632532</v>
      </c>
      <c r="AA217" s="70">
        <f t="shared" si="23"/>
        <v>1041.666667</v>
      </c>
      <c r="AB217" s="70">
        <f t="shared" si="24"/>
        <v>535.9658648</v>
      </c>
      <c r="AC217" s="78">
        <f t="shared" si="25"/>
        <v>93750</v>
      </c>
      <c r="AD217" s="68" t="str">
        <f t="shared" si="18"/>
        <v/>
      </c>
      <c r="AE217" s="70">
        <f t="shared" si="19"/>
        <v>0</v>
      </c>
      <c r="AF217" s="70" t="str">
        <f t="shared" si="20"/>
        <v/>
      </c>
      <c r="AG217" s="70" t="str">
        <f t="shared" si="21"/>
        <v/>
      </c>
      <c r="AH217" s="78" t="str">
        <f t="shared" si="22"/>
        <v/>
      </c>
    </row>
    <row r="218" hidden="1">
      <c r="B218" s="68">
        <f t="shared" si="11"/>
        <v>199</v>
      </c>
      <c r="C218" s="70">
        <f t="shared" si="12"/>
        <v>1571.742797</v>
      </c>
      <c r="D218" s="70">
        <f t="shared" si="13"/>
        <v>1041.666667</v>
      </c>
      <c r="E218" s="70">
        <f t="shared" si="14"/>
        <v>530.0761301</v>
      </c>
      <c r="F218" s="78">
        <f t="shared" si="15"/>
        <v>92708.33333</v>
      </c>
      <c r="G218" s="79"/>
      <c r="Q218" s="30"/>
      <c r="R218" s="30">
        <v>199.0</v>
      </c>
      <c r="S218" s="34">
        <f t="shared" si="5"/>
        <v>90</v>
      </c>
      <c r="T218" s="80">
        <f t="shared" si="6"/>
        <v>2213.723888</v>
      </c>
      <c r="U218" s="80">
        <f t="shared" si="7"/>
        <v>1041.666667</v>
      </c>
      <c r="V218" s="33">
        <f t="shared" si="16"/>
        <v>207291.6667</v>
      </c>
      <c r="W218" s="33">
        <f t="shared" si="17"/>
        <v>324497.3888</v>
      </c>
      <c r="X218" s="33">
        <f t="shared" si="8"/>
        <v>207291.6667</v>
      </c>
      <c r="Y218" s="34">
        <f t="shared" si="9"/>
        <v>-198</v>
      </c>
      <c r="Z218" s="70">
        <f t="shared" si="10"/>
        <v>1571.742797</v>
      </c>
      <c r="AA218" s="70">
        <f t="shared" si="23"/>
        <v>1041.666667</v>
      </c>
      <c r="AB218" s="70">
        <f t="shared" si="24"/>
        <v>530.0761301</v>
      </c>
      <c r="AC218" s="78">
        <f t="shared" si="25"/>
        <v>92708.33333</v>
      </c>
      <c r="AD218" s="68" t="str">
        <f t="shared" si="18"/>
        <v/>
      </c>
      <c r="AE218" s="70">
        <f t="shared" si="19"/>
        <v>0</v>
      </c>
      <c r="AF218" s="70" t="str">
        <f t="shared" si="20"/>
        <v/>
      </c>
      <c r="AG218" s="70" t="str">
        <f t="shared" si="21"/>
        <v/>
      </c>
      <c r="AH218" s="78" t="str">
        <f t="shared" si="22"/>
        <v/>
      </c>
    </row>
    <row r="219" hidden="1">
      <c r="B219" s="68">
        <f t="shared" si="11"/>
        <v>200</v>
      </c>
      <c r="C219" s="70">
        <f t="shared" si="12"/>
        <v>1565.853062</v>
      </c>
      <c r="D219" s="70">
        <f t="shared" si="13"/>
        <v>1041.666667</v>
      </c>
      <c r="E219" s="70">
        <f t="shared" si="14"/>
        <v>524.1863953</v>
      </c>
      <c r="F219" s="78">
        <f t="shared" si="15"/>
        <v>91666.66667</v>
      </c>
      <c r="G219" s="79"/>
      <c r="Q219" s="30"/>
      <c r="R219" s="30">
        <v>200.0</v>
      </c>
      <c r="S219" s="34">
        <f t="shared" si="5"/>
        <v>89</v>
      </c>
      <c r="T219" s="80">
        <f t="shared" si="6"/>
        <v>2219.613622</v>
      </c>
      <c r="U219" s="80">
        <f t="shared" si="7"/>
        <v>1041.666667</v>
      </c>
      <c r="V219" s="33">
        <f t="shared" si="16"/>
        <v>208333.3333</v>
      </c>
      <c r="W219" s="33">
        <f t="shared" si="17"/>
        <v>326717.0024</v>
      </c>
      <c r="X219" s="33">
        <f t="shared" si="8"/>
        <v>208333.3333</v>
      </c>
      <c r="Y219" s="34">
        <f t="shared" si="9"/>
        <v>-199</v>
      </c>
      <c r="Z219" s="70">
        <f t="shared" si="10"/>
        <v>1565.853062</v>
      </c>
      <c r="AA219" s="70">
        <f t="shared" si="23"/>
        <v>1041.666667</v>
      </c>
      <c r="AB219" s="70">
        <f t="shared" si="24"/>
        <v>524.1863953</v>
      </c>
      <c r="AC219" s="78">
        <f t="shared" si="25"/>
        <v>91666.66667</v>
      </c>
      <c r="AD219" s="68" t="str">
        <f t="shared" si="18"/>
        <v/>
      </c>
      <c r="AE219" s="70">
        <f t="shared" si="19"/>
        <v>0</v>
      </c>
      <c r="AF219" s="70" t="str">
        <f t="shared" si="20"/>
        <v/>
      </c>
      <c r="AG219" s="70" t="str">
        <f t="shared" si="21"/>
        <v/>
      </c>
      <c r="AH219" s="78" t="str">
        <f t="shared" si="22"/>
        <v/>
      </c>
    </row>
    <row r="220" hidden="1">
      <c r="B220" s="68">
        <f t="shared" si="11"/>
        <v>201</v>
      </c>
      <c r="C220" s="70">
        <f t="shared" si="12"/>
        <v>1559.963327</v>
      </c>
      <c r="D220" s="70">
        <f t="shared" si="13"/>
        <v>1041.666667</v>
      </c>
      <c r="E220" s="70">
        <f t="shared" si="14"/>
        <v>518.2966605</v>
      </c>
      <c r="F220" s="78">
        <f t="shared" si="15"/>
        <v>90625</v>
      </c>
      <c r="G220" s="79"/>
      <c r="Q220" s="30"/>
      <c r="R220" s="30">
        <v>201.0</v>
      </c>
      <c r="S220" s="34">
        <f t="shared" si="5"/>
        <v>88</v>
      </c>
      <c r="T220" s="80">
        <f t="shared" si="6"/>
        <v>2225.503357</v>
      </c>
      <c r="U220" s="80">
        <f t="shared" si="7"/>
        <v>1041.666667</v>
      </c>
      <c r="V220" s="33">
        <f t="shared" si="16"/>
        <v>209375</v>
      </c>
      <c r="W220" s="33">
        <f t="shared" si="17"/>
        <v>328942.5057</v>
      </c>
      <c r="X220" s="33">
        <f t="shared" si="8"/>
        <v>209375</v>
      </c>
      <c r="Y220" s="34">
        <f t="shared" si="9"/>
        <v>-200</v>
      </c>
      <c r="Z220" s="70">
        <f t="shared" si="10"/>
        <v>1559.963327</v>
      </c>
      <c r="AA220" s="70">
        <f t="shared" si="23"/>
        <v>1041.666667</v>
      </c>
      <c r="AB220" s="70">
        <f t="shared" si="24"/>
        <v>518.2966605</v>
      </c>
      <c r="AC220" s="78">
        <f t="shared" si="25"/>
        <v>90625</v>
      </c>
      <c r="AD220" s="68" t="str">
        <f t="shared" si="18"/>
        <v/>
      </c>
      <c r="AE220" s="70">
        <f t="shared" si="19"/>
        <v>0</v>
      </c>
      <c r="AF220" s="70" t="str">
        <f t="shared" si="20"/>
        <v/>
      </c>
      <c r="AG220" s="70" t="str">
        <f t="shared" si="21"/>
        <v/>
      </c>
      <c r="AH220" s="78" t="str">
        <f t="shared" si="22"/>
        <v/>
      </c>
    </row>
    <row r="221" hidden="1">
      <c r="B221" s="68">
        <f t="shared" si="11"/>
        <v>202</v>
      </c>
      <c r="C221" s="70">
        <f t="shared" si="12"/>
        <v>1554.073592</v>
      </c>
      <c r="D221" s="70">
        <f t="shared" si="13"/>
        <v>1041.666667</v>
      </c>
      <c r="E221" s="70">
        <f t="shared" si="14"/>
        <v>512.4069257</v>
      </c>
      <c r="F221" s="78">
        <f t="shared" si="15"/>
        <v>89583.33333</v>
      </c>
      <c r="G221" s="79"/>
      <c r="Q221" s="30"/>
      <c r="R221" s="30">
        <v>202.0</v>
      </c>
      <c r="S221" s="34">
        <f t="shared" si="5"/>
        <v>87</v>
      </c>
      <c r="T221" s="80">
        <f t="shared" si="6"/>
        <v>2231.393092</v>
      </c>
      <c r="U221" s="80">
        <f t="shared" si="7"/>
        <v>1041.666667</v>
      </c>
      <c r="V221" s="33">
        <f t="shared" si="16"/>
        <v>210416.6667</v>
      </c>
      <c r="W221" s="33">
        <f t="shared" si="17"/>
        <v>331173.8988</v>
      </c>
      <c r="X221" s="33">
        <f t="shared" si="8"/>
        <v>210416.6667</v>
      </c>
      <c r="Y221" s="34">
        <f t="shared" si="9"/>
        <v>-201</v>
      </c>
      <c r="Z221" s="70">
        <f t="shared" si="10"/>
        <v>1554.073592</v>
      </c>
      <c r="AA221" s="70">
        <f t="shared" si="23"/>
        <v>1041.666667</v>
      </c>
      <c r="AB221" s="70">
        <f t="shared" si="24"/>
        <v>512.4069257</v>
      </c>
      <c r="AC221" s="78">
        <f t="shared" si="25"/>
        <v>89583.33333</v>
      </c>
      <c r="AD221" s="68" t="str">
        <f t="shared" si="18"/>
        <v/>
      </c>
      <c r="AE221" s="70">
        <f t="shared" si="19"/>
        <v>0</v>
      </c>
      <c r="AF221" s="70" t="str">
        <f t="shared" si="20"/>
        <v/>
      </c>
      <c r="AG221" s="70" t="str">
        <f t="shared" si="21"/>
        <v/>
      </c>
      <c r="AH221" s="78" t="str">
        <f t="shared" si="22"/>
        <v/>
      </c>
    </row>
    <row r="222" hidden="1">
      <c r="B222" s="68">
        <f t="shared" si="11"/>
        <v>203</v>
      </c>
      <c r="C222" s="70">
        <f t="shared" si="12"/>
        <v>1548.183858</v>
      </c>
      <c r="D222" s="70">
        <f t="shared" si="13"/>
        <v>1041.666667</v>
      </c>
      <c r="E222" s="70">
        <f t="shared" si="14"/>
        <v>506.517191</v>
      </c>
      <c r="F222" s="78">
        <f t="shared" si="15"/>
        <v>88541.66667</v>
      </c>
      <c r="G222" s="79"/>
      <c r="Q222" s="30"/>
      <c r="R222" s="30">
        <v>203.0</v>
      </c>
      <c r="S222" s="34">
        <f t="shared" si="5"/>
        <v>86</v>
      </c>
      <c r="T222" s="80">
        <f t="shared" si="6"/>
        <v>2237.282827</v>
      </c>
      <c r="U222" s="80">
        <f t="shared" si="7"/>
        <v>1041.666667</v>
      </c>
      <c r="V222" s="33">
        <f t="shared" si="16"/>
        <v>211458.3333</v>
      </c>
      <c r="W222" s="33">
        <f t="shared" si="17"/>
        <v>333411.1817</v>
      </c>
      <c r="X222" s="33">
        <f t="shared" si="8"/>
        <v>211458.3333</v>
      </c>
      <c r="Y222" s="34">
        <f t="shared" si="9"/>
        <v>-202</v>
      </c>
      <c r="Z222" s="70">
        <f t="shared" si="10"/>
        <v>1548.183858</v>
      </c>
      <c r="AA222" s="70">
        <f t="shared" si="23"/>
        <v>1041.666667</v>
      </c>
      <c r="AB222" s="70">
        <f t="shared" si="24"/>
        <v>506.517191</v>
      </c>
      <c r="AC222" s="78">
        <f t="shared" si="25"/>
        <v>88541.66667</v>
      </c>
      <c r="AD222" s="68" t="str">
        <f t="shared" si="18"/>
        <v/>
      </c>
      <c r="AE222" s="70">
        <f t="shared" si="19"/>
        <v>0</v>
      </c>
      <c r="AF222" s="70" t="str">
        <f t="shared" si="20"/>
        <v/>
      </c>
      <c r="AG222" s="70" t="str">
        <f t="shared" si="21"/>
        <v/>
      </c>
      <c r="AH222" s="78" t="str">
        <f t="shared" si="22"/>
        <v/>
      </c>
    </row>
    <row r="223" hidden="1">
      <c r="B223" s="68">
        <f t="shared" si="11"/>
        <v>204</v>
      </c>
      <c r="C223" s="70">
        <f t="shared" si="12"/>
        <v>1542.294123</v>
      </c>
      <c r="D223" s="70">
        <f t="shared" si="13"/>
        <v>1041.666667</v>
      </c>
      <c r="E223" s="70">
        <f t="shared" si="14"/>
        <v>500.6274562</v>
      </c>
      <c r="F223" s="78">
        <f t="shared" si="15"/>
        <v>87500</v>
      </c>
      <c r="G223" s="79"/>
      <c r="Q223" s="30"/>
      <c r="R223" s="30">
        <v>204.0</v>
      </c>
      <c r="S223" s="34">
        <f t="shared" si="5"/>
        <v>85</v>
      </c>
      <c r="T223" s="80">
        <f t="shared" si="6"/>
        <v>2243.172561</v>
      </c>
      <c r="U223" s="80">
        <f t="shared" si="7"/>
        <v>1041.666667</v>
      </c>
      <c r="V223" s="33">
        <f t="shared" si="16"/>
        <v>212500</v>
      </c>
      <c r="W223" s="33">
        <f t="shared" si="17"/>
        <v>335654.3542</v>
      </c>
      <c r="X223" s="33">
        <f t="shared" si="8"/>
        <v>212500</v>
      </c>
      <c r="Y223" s="34">
        <f t="shared" si="9"/>
        <v>-203</v>
      </c>
      <c r="Z223" s="70">
        <f t="shared" si="10"/>
        <v>1542.294123</v>
      </c>
      <c r="AA223" s="70">
        <f t="shared" si="23"/>
        <v>1041.666667</v>
      </c>
      <c r="AB223" s="70">
        <f t="shared" si="24"/>
        <v>500.6274562</v>
      </c>
      <c r="AC223" s="78">
        <f t="shared" si="25"/>
        <v>87500</v>
      </c>
      <c r="AD223" s="68" t="str">
        <f t="shared" si="18"/>
        <v/>
      </c>
      <c r="AE223" s="70">
        <f t="shared" si="19"/>
        <v>0</v>
      </c>
      <c r="AF223" s="70" t="str">
        <f t="shared" si="20"/>
        <v/>
      </c>
      <c r="AG223" s="70" t="str">
        <f t="shared" si="21"/>
        <v/>
      </c>
      <c r="AH223" s="78" t="str">
        <f t="shared" si="22"/>
        <v/>
      </c>
    </row>
    <row r="224" hidden="1">
      <c r="B224" s="68">
        <f t="shared" si="11"/>
        <v>205</v>
      </c>
      <c r="C224" s="70">
        <f t="shared" si="12"/>
        <v>1536.404388</v>
      </c>
      <c r="D224" s="70">
        <f t="shared" si="13"/>
        <v>1041.666667</v>
      </c>
      <c r="E224" s="70">
        <f t="shared" si="14"/>
        <v>494.7377214</v>
      </c>
      <c r="F224" s="78">
        <f t="shared" si="15"/>
        <v>86458.33333</v>
      </c>
      <c r="G224" s="79"/>
      <c r="Q224" s="30"/>
      <c r="R224" s="30">
        <v>205.0</v>
      </c>
      <c r="S224" s="34">
        <f t="shared" si="5"/>
        <v>84</v>
      </c>
      <c r="T224" s="80">
        <f t="shared" si="6"/>
        <v>2249.062296</v>
      </c>
      <c r="U224" s="80">
        <f t="shared" si="7"/>
        <v>1041.666667</v>
      </c>
      <c r="V224" s="33">
        <f t="shared" si="16"/>
        <v>213541.6667</v>
      </c>
      <c r="W224" s="33">
        <f t="shared" si="17"/>
        <v>337903.4165</v>
      </c>
      <c r="X224" s="33">
        <f t="shared" si="8"/>
        <v>213541.6667</v>
      </c>
      <c r="Y224" s="34">
        <f t="shared" si="9"/>
        <v>-204</v>
      </c>
      <c r="Z224" s="70">
        <f t="shared" si="10"/>
        <v>1536.404388</v>
      </c>
      <c r="AA224" s="70">
        <f t="shared" si="23"/>
        <v>1041.666667</v>
      </c>
      <c r="AB224" s="70">
        <f t="shared" si="24"/>
        <v>494.7377214</v>
      </c>
      <c r="AC224" s="78">
        <f t="shared" si="25"/>
        <v>86458.33333</v>
      </c>
      <c r="AD224" s="68" t="str">
        <f t="shared" si="18"/>
        <v/>
      </c>
      <c r="AE224" s="70">
        <f t="shared" si="19"/>
        <v>0</v>
      </c>
      <c r="AF224" s="70" t="str">
        <f t="shared" si="20"/>
        <v/>
      </c>
      <c r="AG224" s="70" t="str">
        <f t="shared" si="21"/>
        <v/>
      </c>
      <c r="AH224" s="78" t="str">
        <f t="shared" si="22"/>
        <v/>
      </c>
    </row>
    <row r="225" hidden="1">
      <c r="B225" s="68">
        <f t="shared" si="11"/>
        <v>206</v>
      </c>
      <c r="C225" s="70">
        <f t="shared" si="12"/>
        <v>1530.514653</v>
      </c>
      <c r="D225" s="70">
        <f t="shared" si="13"/>
        <v>1041.666667</v>
      </c>
      <c r="E225" s="70">
        <f t="shared" si="14"/>
        <v>488.8479866</v>
      </c>
      <c r="F225" s="78">
        <f t="shared" si="15"/>
        <v>85416.66667</v>
      </c>
      <c r="G225" s="79"/>
      <c r="Q225" s="30"/>
      <c r="R225" s="30">
        <v>206.0</v>
      </c>
      <c r="S225" s="34">
        <f t="shared" si="5"/>
        <v>83</v>
      </c>
      <c r="T225" s="80">
        <f t="shared" si="6"/>
        <v>2254.952031</v>
      </c>
      <c r="U225" s="80">
        <f t="shared" si="7"/>
        <v>1041.666667</v>
      </c>
      <c r="V225" s="33">
        <f t="shared" si="16"/>
        <v>214583.3333</v>
      </c>
      <c r="W225" s="33">
        <f t="shared" si="17"/>
        <v>340158.3685</v>
      </c>
      <c r="X225" s="33">
        <f t="shared" si="8"/>
        <v>214583.3333</v>
      </c>
      <c r="Y225" s="34">
        <f t="shared" si="9"/>
        <v>-205</v>
      </c>
      <c r="Z225" s="70">
        <f t="shared" si="10"/>
        <v>1530.514653</v>
      </c>
      <c r="AA225" s="70">
        <f t="shared" si="23"/>
        <v>1041.666667</v>
      </c>
      <c r="AB225" s="70">
        <f t="shared" si="24"/>
        <v>488.8479866</v>
      </c>
      <c r="AC225" s="78">
        <f t="shared" si="25"/>
        <v>85416.66667</v>
      </c>
      <c r="AD225" s="68" t="str">
        <f t="shared" si="18"/>
        <v/>
      </c>
      <c r="AE225" s="70">
        <f t="shared" si="19"/>
        <v>0</v>
      </c>
      <c r="AF225" s="70" t="str">
        <f t="shared" si="20"/>
        <v/>
      </c>
      <c r="AG225" s="70" t="str">
        <f t="shared" si="21"/>
        <v/>
      </c>
      <c r="AH225" s="78" t="str">
        <f t="shared" si="22"/>
        <v/>
      </c>
    </row>
    <row r="226" hidden="1">
      <c r="B226" s="68">
        <f t="shared" si="11"/>
        <v>207</v>
      </c>
      <c r="C226" s="70">
        <f t="shared" si="12"/>
        <v>1524.624919</v>
      </c>
      <c r="D226" s="70">
        <f t="shared" si="13"/>
        <v>1041.666667</v>
      </c>
      <c r="E226" s="70">
        <f t="shared" si="14"/>
        <v>482.9582518</v>
      </c>
      <c r="F226" s="78">
        <f t="shared" si="15"/>
        <v>84375</v>
      </c>
      <c r="G226" s="79"/>
      <c r="Q226" s="30"/>
      <c r="R226" s="30">
        <v>207.0</v>
      </c>
      <c r="S226" s="34">
        <f t="shared" si="5"/>
        <v>82</v>
      </c>
      <c r="T226" s="80">
        <f t="shared" si="6"/>
        <v>2260.841766</v>
      </c>
      <c r="U226" s="80">
        <f t="shared" si="7"/>
        <v>1041.666667</v>
      </c>
      <c r="V226" s="33">
        <f t="shared" si="16"/>
        <v>215625</v>
      </c>
      <c r="W226" s="33">
        <f t="shared" si="17"/>
        <v>342419.2103</v>
      </c>
      <c r="X226" s="33">
        <f t="shared" si="8"/>
        <v>215625</v>
      </c>
      <c r="Y226" s="34">
        <f t="shared" si="9"/>
        <v>-206</v>
      </c>
      <c r="Z226" s="70">
        <f t="shared" si="10"/>
        <v>1524.624919</v>
      </c>
      <c r="AA226" s="70">
        <f t="shared" si="23"/>
        <v>1041.666667</v>
      </c>
      <c r="AB226" s="70">
        <f t="shared" si="24"/>
        <v>482.9582518</v>
      </c>
      <c r="AC226" s="78">
        <f t="shared" si="25"/>
        <v>84375</v>
      </c>
      <c r="AD226" s="68" t="str">
        <f t="shared" si="18"/>
        <v/>
      </c>
      <c r="AE226" s="70">
        <f t="shared" si="19"/>
        <v>0</v>
      </c>
      <c r="AF226" s="70" t="str">
        <f t="shared" si="20"/>
        <v/>
      </c>
      <c r="AG226" s="70" t="str">
        <f t="shared" si="21"/>
        <v/>
      </c>
      <c r="AH226" s="78" t="str">
        <f t="shared" si="22"/>
        <v/>
      </c>
    </row>
    <row r="227" hidden="1">
      <c r="B227" s="68">
        <f t="shared" si="11"/>
        <v>208</v>
      </c>
      <c r="C227" s="70">
        <f t="shared" si="12"/>
        <v>1518.735184</v>
      </c>
      <c r="D227" s="70">
        <f t="shared" si="13"/>
        <v>1041.666667</v>
      </c>
      <c r="E227" s="70">
        <f t="shared" si="14"/>
        <v>477.0685171</v>
      </c>
      <c r="F227" s="78">
        <f t="shared" si="15"/>
        <v>83333.33333</v>
      </c>
      <c r="G227" s="79"/>
      <c r="Q227" s="30"/>
      <c r="R227" s="30">
        <v>208.0</v>
      </c>
      <c r="S227" s="34">
        <f t="shared" si="5"/>
        <v>81</v>
      </c>
      <c r="T227" s="80">
        <f t="shared" si="6"/>
        <v>2266.731501</v>
      </c>
      <c r="U227" s="80">
        <f t="shared" si="7"/>
        <v>1041.666667</v>
      </c>
      <c r="V227" s="33">
        <f t="shared" si="16"/>
        <v>216666.6667</v>
      </c>
      <c r="W227" s="33">
        <f t="shared" si="17"/>
        <v>344685.9418</v>
      </c>
      <c r="X227" s="33">
        <f t="shared" si="8"/>
        <v>216666.6667</v>
      </c>
      <c r="Y227" s="34">
        <f t="shared" si="9"/>
        <v>-207</v>
      </c>
      <c r="Z227" s="70">
        <f t="shared" si="10"/>
        <v>1518.735184</v>
      </c>
      <c r="AA227" s="70">
        <f t="shared" si="23"/>
        <v>1041.666667</v>
      </c>
      <c r="AB227" s="70">
        <f t="shared" si="24"/>
        <v>477.0685171</v>
      </c>
      <c r="AC227" s="78">
        <f t="shared" si="25"/>
        <v>83333.33333</v>
      </c>
      <c r="AD227" s="68" t="str">
        <f t="shared" si="18"/>
        <v/>
      </c>
      <c r="AE227" s="70">
        <f t="shared" si="19"/>
        <v>0</v>
      </c>
      <c r="AF227" s="70" t="str">
        <f t="shared" si="20"/>
        <v/>
      </c>
      <c r="AG227" s="70" t="str">
        <f t="shared" si="21"/>
        <v/>
      </c>
      <c r="AH227" s="78" t="str">
        <f t="shared" si="22"/>
        <v/>
      </c>
    </row>
    <row r="228" hidden="1">
      <c r="B228" s="68">
        <f t="shared" si="11"/>
        <v>209</v>
      </c>
      <c r="C228" s="70">
        <f t="shared" si="12"/>
        <v>1512.845449</v>
      </c>
      <c r="D228" s="70">
        <f t="shared" si="13"/>
        <v>1041.666667</v>
      </c>
      <c r="E228" s="70">
        <f t="shared" si="14"/>
        <v>471.1787823</v>
      </c>
      <c r="F228" s="78">
        <f t="shared" si="15"/>
        <v>82291.66667</v>
      </c>
      <c r="G228" s="79"/>
      <c r="Q228" s="30"/>
      <c r="R228" s="30">
        <v>209.0</v>
      </c>
      <c r="S228" s="34">
        <f t="shared" si="5"/>
        <v>80</v>
      </c>
      <c r="T228" s="80">
        <f t="shared" si="6"/>
        <v>2272.621235</v>
      </c>
      <c r="U228" s="80">
        <f t="shared" si="7"/>
        <v>1041.666667</v>
      </c>
      <c r="V228" s="33">
        <f t="shared" si="16"/>
        <v>217708.3333</v>
      </c>
      <c r="W228" s="33">
        <f t="shared" si="17"/>
        <v>346958.563</v>
      </c>
      <c r="X228" s="33">
        <f t="shared" si="8"/>
        <v>217708.3333</v>
      </c>
      <c r="Y228" s="34">
        <f t="shared" si="9"/>
        <v>-208</v>
      </c>
      <c r="Z228" s="70">
        <f t="shared" si="10"/>
        <v>1512.845449</v>
      </c>
      <c r="AA228" s="70">
        <f t="shared" si="23"/>
        <v>1041.666667</v>
      </c>
      <c r="AB228" s="70">
        <f t="shared" si="24"/>
        <v>471.1787823</v>
      </c>
      <c r="AC228" s="78">
        <f t="shared" si="25"/>
        <v>82291.66667</v>
      </c>
      <c r="AD228" s="68" t="str">
        <f t="shared" si="18"/>
        <v/>
      </c>
      <c r="AE228" s="70">
        <f t="shared" si="19"/>
        <v>0</v>
      </c>
      <c r="AF228" s="70" t="str">
        <f t="shared" si="20"/>
        <v/>
      </c>
      <c r="AG228" s="70" t="str">
        <f t="shared" si="21"/>
        <v/>
      </c>
      <c r="AH228" s="78" t="str">
        <f t="shared" si="22"/>
        <v/>
      </c>
    </row>
    <row r="229" hidden="1">
      <c r="B229" s="68">
        <f t="shared" si="11"/>
        <v>210</v>
      </c>
      <c r="C229" s="70">
        <f t="shared" si="12"/>
        <v>1506.955714</v>
      </c>
      <c r="D229" s="70">
        <f t="shared" si="13"/>
        <v>1041.666667</v>
      </c>
      <c r="E229" s="70">
        <f t="shared" si="14"/>
        <v>465.2890475</v>
      </c>
      <c r="F229" s="78">
        <f t="shared" si="15"/>
        <v>81250</v>
      </c>
      <c r="G229" s="79"/>
      <c r="Q229" s="30"/>
      <c r="R229" s="30">
        <v>210.0</v>
      </c>
      <c r="S229" s="34">
        <f t="shared" si="5"/>
        <v>79</v>
      </c>
      <c r="T229" s="80">
        <f t="shared" si="6"/>
        <v>2278.51097</v>
      </c>
      <c r="U229" s="80">
        <f t="shared" si="7"/>
        <v>1041.666667</v>
      </c>
      <c r="V229" s="33">
        <f t="shared" si="16"/>
        <v>218750</v>
      </c>
      <c r="W229" s="33">
        <f t="shared" si="17"/>
        <v>349237.074</v>
      </c>
      <c r="X229" s="33">
        <f t="shared" si="8"/>
        <v>218750</v>
      </c>
      <c r="Y229" s="34">
        <f t="shared" si="9"/>
        <v>-209</v>
      </c>
      <c r="Z229" s="70">
        <f t="shared" si="10"/>
        <v>1506.955714</v>
      </c>
      <c r="AA229" s="70">
        <f t="shared" si="23"/>
        <v>1041.666667</v>
      </c>
      <c r="AB229" s="70">
        <f t="shared" si="24"/>
        <v>465.2890475</v>
      </c>
      <c r="AC229" s="78">
        <f t="shared" si="25"/>
        <v>81250</v>
      </c>
      <c r="AD229" s="68" t="str">
        <f t="shared" si="18"/>
        <v/>
      </c>
      <c r="AE229" s="70">
        <f t="shared" si="19"/>
        <v>0</v>
      </c>
      <c r="AF229" s="70" t="str">
        <f t="shared" si="20"/>
        <v/>
      </c>
      <c r="AG229" s="70" t="str">
        <f t="shared" si="21"/>
        <v/>
      </c>
      <c r="AH229" s="78" t="str">
        <f t="shared" si="22"/>
        <v/>
      </c>
    </row>
    <row r="230" hidden="1">
      <c r="B230" s="68">
        <f t="shared" si="11"/>
        <v>211</v>
      </c>
      <c r="C230" s="70">
        <f t="shared" si="12"/>
        <v>1501.065979</v>
      </c>
      <c r="D230" s="70">
        <f t="shared" si="13"/>
        <v>1041.666667</v>
      </c>
      <c r="E230" s="70">
        <f t="shared" si="14"/>
        <v>459.3993127</v>
      </c>
      <c r="F230" s="78">
        <f t="shared" si="15"/>
        <v>80208.33333</v>
      </c>
      <c r="G230" s="79"/>
      <c r="Q230" s="30"/>
      <c r="R230" s="30">
        <v>211.0</v>
      </c>
      <c r="S230" s="34">
        <f t="shared" si="5"/>
        <v>78</v>
      </c>
      <c r="T230" s="80">
        <f t="shared" si="6"/>
        <v>2284.400705</v>
      </c>
      <c r="U230" s="80">
        <f t="shared" si="7"/>
        <v>1041.666667</v>
      </c>
      <c r="V230" s="33">
        <f t="shared" si="16"/>
        <v>219791.6667</v>
      </c>
      <c r="W230" s="33">
        <f t="shared" si="17"/>
        <v>351521.4747</v>
      </c>
      <c r="X230" s="33">
        <f t="shared" si="8"/>
        <v>219791.6667</v>
      </c>
      <c r="Y230" s="34">
        <f t="shared" si="9"/>
        <v>-210</v>
      </c>
      <c r="Z230" s="70">
        <f t="shared" si="10"/>
        <v>1501.065979</v>
      </c>
      <c r="AA230" s="70">
        <f t="shared" si="23"/>
        <v>1041.666667</v>
      </c>
      <c r="AB230" s="70">
        <f t="shared" si="24"/>
        <v>459.3993127</v>
      </c>
      <c r="AC230" s="78">
        <f t="shared" si="25"/>
        <v>80208.33333</v>
      </c>
      <c r="AD230" s="68" t="str">
        <f t="shared" si="18"/>
        <v/>
      </c>
      <c r="AE230" s="70">
        <f t="shared" si="19"/>
        <v>0</v>
      </c>
      <c r="AF230" s="70" t="str">
        <f t="shared" si="20"/>
        <v/>
      </c>
      <c r="AG230" s="70" t="str">
        <f t="shared" si="21"/>
        <v/>
      </c>
      <c r="AH230" s="78" t="str">
        <f t="shared" si="22"/>
        <v/>
      </c>
    </row>
    <row r="231" hidden="1">
      <c r="B231" s="68">
        <f t="shared" si="11"/>
        <v>212</v>
      </c>
      <c r="C231" s="70">
        <f t="shared" si="12"/>
        <v>1495.176245</v>
      </c>
      <c r="D231" s="70">
        <f t="shared" si="13"/>
        <v>1041.666667</v>
      </c>
      <c r="E231" s="70">
        <f t="shared" si="14"/>
        <v>453.5095779</v>
      </c>
      <c r="F231" s="78">
        <f t="shared" si="15"/>
        <v>79166.66667</v>
      </c>
      <c r="G231" s="79"/>
      <c r="Q231" s="30"/>
      <c r="R231" s="30">
        <v>212.0</v>
      </c>
      <c r="S231" s="34">
        <f t="shared" si="5"/>
        <v>77</v>
      </c>
      <c r="T231" s="80">
        <f t="shared" si="6"/>
        <v>2290.29044</v>
      </c>
      <c r="U231" s="80">
        <f t="shared" si="7"/>
        <v>1041.666667</v>
      </c>
      <c r="V231" s="33">
        <f t="shared" si="16"/>
        <v>220833.3333</v>
      </c>
      <c r="W231" s="33">
        <f t="shared" si="17"/>
        <v>353811.7652</v>
      </c>
      <c r="X231" s="33">
        <f t="shared" si="8"/>
        <v>220833.3333</v>
      </c>
      <c r="Y231" s="34">
        <f t="shared" si="9"/>
        <v>-211</v>
      </c>
      <c r="Z231" s="70">
        <f t="shared" si="10"/>
        <v>1495.176245</v>
      </c>
      <c r="AA231" s="70">
        <f t="shared" si="23"/>
        <v>1041.666667</v>
      </c>
      <c r="AB231" s="70">
        <f t="shared" si="24"/>
        <v>453.5095779</v>
      </c>
      <c r="AC231" s="78">
        <f t="shared" si="25"/>
        <v>79166.66667</v>
      </c>
      <c r="AD231" s="68" t="str">
        <f t="shared" si="18"/>
        <v/>
      </c>
      <c r="AE231" s="70">
        <f t="shared" si="19"/>
        <v>0</v>
      </c>
      <c r="AF231" s="70" t="str">
        <f t="shared" si="20"/>
        <v/>
      </c>
      <c r="AG231" s="70" t="str">
        <f t="shared" si="21"/>
        <v/>
      </c>
      <c r="AH231" s="78" t="str">
        <f t="shared" si="22"/>
        <v/>
      </c>
    </row>
    <row r="232" hidden="1">
      <c r="B232" s="68">
        <f t="shared" si="11"/>
        <v>213</v>
      </c>
      <c r="C232" s="70">
        <f t="shared" si="12"/>
        <v>1489.28651</v>
      </c>
      <c r="D232" s="70">
        <f t="shared" si="13"/>
        <v>1041.666667</v>
      </c>
      <c r="E232" s="70">
        <f t="shared" si="14"/>
        <v>447.6198432</v>
      </c>
      <c r="F232" s="78">
        <f t="shared" si="15"/>
        <v>78125</v>
      </c>
      <c r="G232" s="79"/>
      <c r="Q232" s="30"/>
      <c r="R232" s="30">
        <v>213.0</v>
      </c>
      <c r="S232" s="34">
        <f t="shared" si="5"/>
        <v>76</v>
      </c>
      <c r="T232" s="80">
        <f t="shared" si="6"/>
        <v>2296.180174</v>
      </c>
      <c r="U232" s="80">
        <f t="shared" si="7"/>
        <v>1041.666667</v>
      </c>
      <c r="V232" s="33">
        <f t="shared" si="16"/>
        <v>221875</v>
      </c>
      <c r="W232" s="33">
        <f t="shared" si="17"/>
        <v>356107.9453</v>
      </c>
      <c r="X232" s="33">
        <f t="shared" si="8"/>
        <v>221875</v>
      </c>
      <c r="Y232" s="34">
        <f t="shared" si="9"/>
        <v>-212</v>
      </c>
      <c r="Z232" s="70">
        <f t="shared" si="10"/>
        <v>1489.28651</v>
      </c>
      <c r="AA232" s="70">
        <f t="shared" si="23"/>
        <v>1041.666667</v>
      </c>
      <c r="AB232" s="70">
        <f t="shared" si="24"/>
        <v>447.6198432</v>
      </c>
      <c r="AC232" s="78">
        <f t="shared" si="25"/>
        <v>78125</v>
      </c>
      <c r="AD232" s="68" t="str">
        <f t="shared" si="18"/>
        <v/>
      </c>
      <c r="AE232" s="70">
        <f t="shared" si="19"/>
        <v>0</v>
      </c>
      <c r="AF232" s="70" t="str">
        <f t="shared" si="20"/>
        <v/>
      </c>
      <c r="AG232" s="70" t="str">
        <f t="shared" si="21"/>
        <v/>
      </c>
      <c r="AH232" s="78" t="str">
        <f t="shared" si="22"/>
        <v/>
      </c>
    </row>
    <row r="233" hidden="1">
      <c r="B233" s="68">
        <f t="shared" si="11"/>
        <v>214</v>
      </c>
      <c r="C233" s="70">
        <f t="shared" si="12"/>
        <v>1483.396775</v>
      </c>
      <c r="D233" s="70">
        <f t="shared" si="13"/>
        <v>1041.666667</v>
      </c>
      <c r="E233" s="70">
        <f t="shared" si="14"/>
        <v>441.7301084</v>
      </c>
      <c r="F233" s="78">
        <f t="shared" si="15"/>
        <v>77083.33333</v>
      </c>
      <c r="G233" s="79"/>
      <c r="Q233" s="30"/>
      <c r="R233" s="30">
        <v>214.0</v>
      </c>
      <c r="S233" s="34">
        <f t="shared" si="5"/>
        <v>75</v>
      </c>
      <c r="T233" s="80">
        <f t="shared" si="6"/>
        <v>2302.069909</v>
      </c>
      <c r="U233" s="80">
        <f t="shared" si="7"/>
        <v>1041.666667</v>
      </c>
      <c r="V233" s="33">
        <f t="shared" si="16"/>
        <v>222916.6667</v>
      </c>
      <c r="W233" s="33">
        <f t="shared" si="17"/>
        <v>358410.0152</v>
      </c>
      <c r="X233" s="33">
        <f t="shared" si="8"/>
        <v>222916.6667</v>
      </c>
      <c r="Y233" s="34">
        <f t="shared" si="9"/>
        <v>-213</v>
      </c>
      <c r="Z233" s="70">
        <f t="shared" si="10"/>
        <v>1483.396775</v>
      </c>
      <c r="AA233" s="70">
        <f t="shared" si="23"/>
        <v>1041.666667</v>
      </c>
      <c r="AB233" s="70">
        <f t="shared" si="24"/>
        <v>441.7301084</v>
      </c>
      <c r="AC233" s="78">
        <f t="shared" si="25"/>
        <v>77083.33333</v>
      </c>
      <c r="AD233" s="68" t="str">
        <f t="shared" si="18"/>
        <v/>
      </c>
      <c r="AE233" s="70">
        <f t="shared" si="19"/>
        <v>0</v>
      </c>
      <c r="AF233" s="70" t="str">
        <f t="shared" si="20"/>
        <v/>
      </c>
      <c r="AG233" s="70" t="str">
        <f t="shared" si="21"/>
        <v/>
      </c>
      <c r="AH233" s="78" t="str">
        <f t="shared" si="22"/>
        <v/>
      </c>
    </row>
    <row r="234" hidden="1">
      <c r="B234" s="68">
        <f t="shared" si="11"/>
        <v>215</v>
      </c>
      <c r="C234" s="70">
        <f t="shared" si="12"/>
        <v>1477.50704</v>
      </c>
      <c r="D234" s="70">
        <f t="shared" si="13"/>
        <v>1041.666667</v>
      </c>
      <c r="E234" s="70">
        <f t="shared" si="14"/>
        <v>435.8403736</v>
      </c>
      <c r="F234" s="78">
        <f t="shared" si="15"/>
        <v>76041.66667</v>
      </c>
      <c r="G234" s="79"/>
      <c r="Q234" s="30"/>
      <c r="R234" s="30">
        <v>215.0</v>
      </c>
      <c r="S234" s="34">
        <f t="shared" si="5"/>
        <v>74</v>
      </c>
      <c r="T234" s="80">
        <f t="shared" si="6"/>
        <v>2307.959644</v>
      </c>
      <c r="U234" s="80">
        <f t="shared" si="7"/>
        <v>1041.666667</v>
      </c>
      <c r="V234" s="33">
        <f t="shared" si="16"/>
        <v>223958.3333</v>
      </c>
      <c r="W234" s="33">
        <f t="shared" si="17"/>
        <v>360717.9749</v>
      </c>
      <c r="X234" s="33">
        <f t="shared" si="8"/>
        <v>223958.3333</v>
      </c>
      <c r="Y234" s="34">
        <f t="shared" si="9"/>
        <v>-214</v>
      </c>
      <c r="Z234" s="70">
        <f t="shared" si="10"/>
        <v>1477.50704</v>
      </c>
      <c r="AA234" s="70">
        <f t="shared" si="23"/>
        <v>1041.666667</v>
      </c>
      <c r="AB234" s="70">
        <f t="shared" si="24"/>
        <v>435.8403736</v>
      </c>
      <c r="AC234" s="78">
        <f t="shared" si="25"/>
        <v>76041.66667</v>
      </c>
      <c r="AD234" s="68" t="str">
        <f t="shared" si="18"/>
        <v/>
      </c>
      <c r="AE234" s="70">
        <f t="shared" si="19"/>
        <v>0</v>
      </c>
      <c r="AF234" s="70" t="str">
        <f t="shared" si="20"/>
        <v/>
      </c>
      <c r="AG234" s="70" t="str">
        <f t="shared" si="21"/>
        <v/>
      </c>
      <c r="AH234" s="78" t="str">
        <f t="shared" si="22"/>
        <v/>
      </c>
    </row>
    <row r="235" hidden="1">
      <c r="B235" s="68">
        <f t="shared" si="11"/>
        <v>216</v>
      </c>
      <c r="C235" s="70">
        <f t="shared" si="12"/>
        <v>1471.617306</v>
      </c>
      <c r="D235" s="70">
        <f t="shared" si="13"/>
        <v>1041.666667</v>
      </c>
      <c r="E235" s="70">
        <f t="shared" si="14"/>
        <v>429.9506388</v>
      </c>
      <c r="F235" s="78">
        <f t="shared" si="15"/>
        <v>75000</v>
      </c>
      <c r="G235" s="79"/>
      <c r="Q235" s="30"/>
      <c r="R235" s="30">
        <v>216.0</v>
      </c>
      <c r="S235" s="34">
        <f t="shared" si="5"/>
        <v>73</v>
      </c>
      <c r="T235" s="80">
        <f t="shared" si="6"/>
        <v>2313.849379</v>
      </c>
      <c r="U235" s="80">
        <f t="shared" si="7"/>
        <v>1041.666667</v>
      </c>
      <c r="V235" s="33">
        <f t="shared" si="16"/>
        <v>225000</v>
      </c>
      <c r="W235" s="33">
        <f t="shared" si="17"/>
        <v>363031.8243</v>
      </c>
      <c r="X235" s="33">
        <f t="shared" si="8"/>
        <v>225000</v>
      </c>
      <c r="Y235" s="34">
        <f t="shared" si="9"/>
        <v>-215</v>
      </c>
      <c r="Z235" s="70">
        <f t="shared" si="10"/>
        <v>1471.617306</v>
      </c>
      <c r="AA235" s="70">
        <f t="shared" si="23"/>
        <v>1041.666667</v>
      </c>
      <c r="AB235" s="70">
        <f t="shared" si="24"/>
        <v>429.9506388</v>
      </c>
      <c r="AC235" s="78">
        <f t="shared" si="25"/>
        <v>75000</v>
      </c>
      <c r="AD235" s="68" t="str">
        <f t="shared" si="18"/>
        <v/>
      </c>
      <c r="AE235" s="70">
        <f t="shared" si="19"/>
        <v>0</v>
      </c>
      <c r="AF235" s="70" t="str">
        <f t="shared" si="20"/>
        <v/>
      </c>
      <c r="AG235" s="70" t="str">
        <f t="shared" si="21"/>
        <v/>
      </c>
      <c r="AH235" s="78" t="str">
        <f t="shared" si="22"/>
        <v/>
      </c>
    </row>
    <row r="236" hidden="1">
      <c r="B236" s="68">
        <f t="shared" si="11"/>
        <v>217</v>
      </c>
      <c r="C236" s="70">
        <f t="shared" si="12"/>
        <v>1465.727571</v>
      </c>
      <c r="D236" s="70">
        <f t="shared" si="13"/>
        <v>1041.666667</v>
      </c>
      <c r="E236" s="70">
        <f t="shared" si="14"/>
        <v>424.0609041</v>
      </c>
      <c r="F236" s="78">
        <f t="shared" si="15"/>
        <v>73958.33333</v>
      </c>
      <c r="G236" s="79"/>
      <c r="Q236" s="30"/>
      <c r="R236" s="30">
        <v>217.0</v>
      </c>
      <c r="S236" s="34">
        <f t="shared" si="5"/>
        <v>72</v>
      </c>
      <c r="T236" s="80">
        <f t="shared" si="6"/>
        <v>2319.739114</v>
      </c>
      <c r="U236" s="80">
        <f t="shared" si="7"/>
        <v>1041.666667</v>
      </c>
      <c r="V236" s="33">
        <f t="shared" si="16"/>
        <v>226041.6667</v>
      </c>
      <c r="W236" s="33">
        <f t="shared" si="17"/>
        <v>365351.5634</v>
      </c>
      <c r="X236" s="33">
        <f t="shared" si="8"/>
        <v>226041.6667</v>
      </c>
      <c r="Y236" s="34">
        <f t="shared" si="9"/>
        <v>-216</v>
      </c>
      <c r="Z236" s="70">
        <f t="shared" si="10"/>
        <v>1465.727571</v>
      </c>
      <c r="AA236" s="70">
        <f t="shared" si="23"/>
        <v>1041.666667</v>
      </c>
      <c r="AB236" s="70">
        <f t="shared" si="24"/>
        <v>424.0609041</v>
      </c>
      <c r="AC236" s="78">
        <f t="shared" si="25"/>
        <v>73958.33333</v>
      </c>
      <c r="AD236" s="68" t="str">
        <f t="shared" si="18"/>
        <v/>
      </c>
      <c r="AE236" s="70">
        <f t="shared" si="19"/>
        <v>0</v>
      </c>
      <c r="AF236" s="70" t="str">
        <f t="shared" si="20"/>
        <v/>
      </c>
      <c r="AG236" s="70" t="str">
        <f t="shared" si="21"/>
        <v/>
      </c>
      <c r="AH236" s="78" t="str">
        <f t="shared" si="22"/>
        <v/>
      </c>
    </row>
    <row r="237" hidden="1">
      <c r="B237" s="68">
        <f t="shared" si="11"/>
        <v>218</v>
      </c>
      <c r="C237" s="70">
        <f t="shared" si="12"/>
        <v>1459.837836</v>
      </c>
      <c r="D237" s="70">
        <f t="shared" si="13"/>
        <v>1041.666667</v>
      </c>
      <c r="E237" s="70">
        <f t="shared" si="14"/>
        <v>418.1711693</v>
      </c>
      <c r="F237" s="78">
        <f t="shared" si="15"/>
        <v>72916.66667</v>
      </c>
      <c r="G237" s="79"/>
      <c r="Q237" s="30"/>
      <c r="R237" s="30">
        <v>218.0</v>
      </c>
      <c r="S237" s="34">
        <f t="shared" si="5"/>
        <v>71</v>
      </c>
      <c r="T237" s="80">
        <f t="shared" si="6"/>
        <v>2325.628848</v>
      </c>
      <c r="U237" s="80">
        <f t="shared" si="7"/>
        <v>1041.666667</v>
      </c>
      <c r="V237" s="33">
        <f t="shared" si="16"/>
        <v>227083.3333</v>
      </c>
      <c r="W237" s="33">
        <f t="shared" si="17"/>
        <v>367677.1922</v>
      </c>
      <c r="X237" s="33">
        <f t="shared" si="8"/>
        <v>227083.3333</v>
      </c>
      <c r="Y237" s="34">
        <f t="shared" si="9"/>
        <v>-217</v>
      </c>
      <c r="Z237" s="70">
        <f t="shared" si="10"/>
        <v>1459.837836</v>
      </c>
      <c r="AA237" s="70">
        <f t="shared" si="23"/>
        <v>1041.666667</v>
      </c>
      <c r="AB237" s="70">
        <f t="shared" si="24"/>
        <v>418.1711693</v>
      </c>
      <c r="AC237" s="78">
        <f t="shared" si="25"/>
        <v>72916.66667</v>
      </c>
      <c r="AD237" s="68" t="str">
        <f t="shared" si="18"/>
        <v/>
      </c>
      <c r="AE237" s="70">
        <f t="shared" si="19"/>
        <v>0</v>
      </c>
      <c r="AF237" s="70" t="str">
        <f t="shared" si="20"/>
        <v/>
      </c>
      <c r="AG237" s="70" t="str">
        <f t="shared" si="21"/>
        <v/>
      </c>
      <c r="AH237" s="78" t="str">
        <f t="shared" si="22"/>
        <v/>
      </c>
    </row>
    <row r="238" hidden="1">
      <c r="B238" s="68">
        <f t="shared" si="11"/>
        <v>219</v>
      </c>
      <c r="C238" s="70">
        <f t="shared" si="12"/>
        <v>1453.948101</v>
      </c>
      <c r="D238" s="70">
        <f t="shared" si="13"/>
        <v>1041.666667</v>
      </c>
      <c r="E238" s="70">
        <f t="shared" si="14"/>
        <v>412.2814345</v>
      </c>
      <c r="F238" s="78">
        <f t="shared" si="15"/>
        <v>71875</v>
      </c>
      <c r="G238" s="79"/>
      <c r="Q238" s="30"/>
      <c r="R238" s="30">
        <v>219.0</v>
      </c>
      <c r="S238" s="34">
        <f t="shared" si="5"/>
        <v>70</v>
      </c>
      <c r="T238" s="80">
        <f t="shared" si="6"/>
        <v>2331.518583</v>
      </c>
      <c r="U238" s="80">
        <f t="shared" si="7"/>
        <v>1041.666667</v>
      </c>
      <c r="V238" s="33">
        <f t="shared" si="16"/>
        <v>228125</v>
      </c>
      <c r="W238" s="33">
        <f t="shared" si="17"/>
        <v>370008.7108</v>
      </c>
      <c r="X238" s="33">
        <f t="shared" si="8"/>
        <v>228125</v>
      </c>
      <c r="Y238" s="34">
        <f t="shared" si="9"/>
        <v>-218</v>
      </c>
      <c r="Z238" s="70">
        <f t="shared" si="10"/>
        <v>1453.948101</v>
      </c>
      <c r="AA238" s="70">
        <f t="shared" si="23"/>
        <v>1041.666667</v>
      </c>
      <c r="AB238" s="70">
        <f t="shared" si="24"/>
        <v>412.2814345</v>
      </c>
      <c r="AC238" s="78">
        <f t="shared" si="25"/>
        <v>71875</v>
      </c>
      <c r="AD238" s="68" t="str">
        <f t="shared" si="18"/>
        <v/>
      </c>
      <c r="AE238" s="70">
        <f t="shared" si="19"/>
        <v>0</v>
      </c>
      <c r="AF238" s="70" t="str">
        <f t="shared" si="20"/>
        <v/>
      </c>
      <c r="AG238" s="70" t="str">
        <f t="shared" si="21"/>
        <v/>
      </c>
      <c r="AH238" s="78" t="str">
        <f t="shared" si="22"/>
        <v/>
      </c>
    </row>
    <row r="239" hidden="1">
      <c r="B239" s="68">
        <f t="shared" si="11"/>
        <v>220</v>
      </c>
      <c r="C239" s="70">
        <f t="shared" si="12"/>
        <v>1448.058366</v>
      </c>
      <c r="D239" s="70">
        <f t="shared" si="13"/>
        <v>1041.666667</v>
      </c>
      <c r="E239" s="70">
        <f t="shared" si="14"/>
        <v>406.3916997</v>
      </c>
      <c r="F239" s="78">
        <f t="shared" si="15"/>
        <v>70833.33333</v>
      </c>
      <c r="G239" s="79"/>
      <c r="Q239" s="30"/>
      <c r="R239" s="30">
        <v>220.0</v>
      </c>
      <c r="S239" s="34">
        <f t="shared" si="5"/>
        <v>69</v>
      </c>
      <c r="T239" s="80">
        <f t="shared" si="6"/>
        <v>2337.408318</v>
      </c>
      <c r="U239" s="80">
        <f t="shared" si="7"/>
        <v>1041.666667</v>
      </c>
      <c r="V239" s="33">
        <f t="shared" si="16"/>
        <v>229166.6667</v>
      </c>
      <c r="W239" s="33">
        <f t="shared" si="17"/>
        <v>372346.1191</v>
      </c>
      <c r="X239" s="33">
        <f t="shared" si="8"/>
        <v>229166.6667</v>
      </c>
      <c r="Y239" s="34">
        <f t="shared" si="9"/>
        <v>-219</v>
      </c>
      <c r="Z239" s="70">
        <f t="shared" si="10"/>
        <v>1448.058366</v>
      </c>
      <c r="AA239" s="70">
        <f t="shared" si="23"/>
        <v>1041.666667</v>
      </c>
      <c r="AB239" s="70">
        <f t="shared" si="24"/>
        <v>406.3916997</v>
      </c>
      <c r="AC239" s="78">
        <f t="shared" si="25"/>
        <v>70833.33333</v>
      </c>
      <c r="AD239" s="68" t="str">
        <f t="shared" si="18"/>
        <v/>
      </c>
      <c r="AE239" s="70">
        <f t="shared" si="19"/>
        <v>0</v>
      </c>
      <c r="AF239" s="70" t="str">
        <f t="shared" si="20"/>
        <v/>
      </c>
      <c r="AG239" s="70" t="str">
        <f t="shared" si="21"/>
        <v/>
      </c>
      <c r="AH239" s="78" t="str">
        <f t="shared" si="22"/>
        <v/>
      </c>
    </row>
    <row r="240" hidden="1">
      <c r="B240" s="68">
        <f t="shared" si="11"/>
        <v>221</v>
      </c>
      <c r="C240" s="70">
        <f t="shared" si="12"/>
        <v>1442.168632</v>
      </c>
      <c r="D240" s="70">
        <f t="shared" si="13"/>
        <v>1041.666667</v>
      </c>
      <c r="E240" s="70">
        <f t="shared" si="14"/>
        <v>400.5019649</v>
      </c>
      <c r="F240" s="78">
        <f t="shared" si="15"/>
        <v>69791.66667</v>
      </c>
      <c r="G240" s="79"/>
      <c r="Q240" s="30"/>
      <c r="R240" s="30">
        <v>221.0</v>
      </c>
      <c r="S240" s="34">
        <f t="shared" si="5"/>
        <v>68</v>
      </c>
      <c r="T240" s="80">
        <f t="shared" si="6"/>
        <v>2343.298053</v>
      </c>
      <c r="U240" s="80">
        <f t="shared" si="7"/>
        <v>1041.666667</v>
      </c>
      <c r="V240" s="33">
        <f t="shared" si="16"/>
        <v>230208.3333</v>
      </c>
      <c r="W240" s="33">
        <f t="shared" si="17"/>
        <v>374689.4172</v>
      </c>
      <c r="X240" s="33">
        <f t="shared" si="8"/>
        <v>230208.3333</v>
      </c>
      <c r="Y240" s="34">
        <f t="shared" si="9"/>
        <v>-220</v>
      </c>
      <c r="Z240" s="70">
        <f t="shared" si="10"/>
        <v>1442.168632</v>
      </c>
      <c r="AA240" s="70">
        <f t="shared" si="23"/>
        <v>1041.666667</v>
      </c>
      <c r="AB240" s="70">
        <f t="shared" si="24"/>
        <v>400.5019649</v>
      </c>
      <c r="AC240" s="78">
        <f t="shared" si="25"/>
        <v>69791.66667</v>
      </c>
      <c r="AD240" s="68" t="str">
        <f t="shared" si="18"/>
        <v/>
      </c>
      <c r="AE240" s="70">
        <f t="shared" si="19"/>
        <v>0</v>
      </c>
      <c r="AF240" s="70" t="str">
        <f t="shared" si="20"/>
        <v/>
      </c>
      <c r="AG240" s="70" t="str">
        <f t="shared" si="21"/>
        <v/>
      </c>
      <c r="AH240" s="78" t="str">
        <f t="shared" si="22"/>
        <v/>
      </c>
    </row>
    <row r="241" hidden="1">
      <c r="B241" s="68">
        <f t="shared" si="11"/>
        <v>222</v>
      </c>
      <c r="C241" s="70">
        <f t="shared" si="12"/>
        <v>1436.278897</v>
      </c>
      <c r="D241" s="70">
        <f t="shared" si="13"/>
        <v>1041.666667</v>
      </c>
      <c r="E241" s="70">
        <f t="shared" si="14"/>
        <v>394.6122302</v>
      </c>
      <c r="F241" s="78">
        <f t="shared" si="15"/>
        <v>68750</v>
      </c>
      <c r="G241" s="79"/>
      <c r="Q241" s="30"/>
      <c r="R241" s="30">
        <v>222.0</v>
      </c>
      <c r="S241" s="34">
        <f t="shared" si="5"/>
        <v>67</v>
      </c>
      <c r="T241" s="80">
        <f t="shared" si="6"/>
        <v>2349.187788</v>
      </c>
      <c r="U241" s="80">
        <f t="shared" si="7"/>
        <v>1041.666667</v>
      </c>
      <c r="V241" s="33">
        <f t="shared" si="16"/>
        <v>231250</v>
      </c>
      <c r="W241" s="33">
        <f t="shared" si="17"/>
        <v>377038.605</v>
      </c>
      <c r="X241" s="33">
        <f t="shared" si="8"/>
        <v>231250</v>
      </c>
      <c r="Y241" s="34">
        <f t="shared" si="9"/>
        <v>-221</v>
      </c>
      <c r="Z241" s="70">
        <f t="shared" si="10"/>
        <v>1436.278897</v>
      </c>
      <c r="AA241" s="70">
        <f t="shared" si="23"/>
        <v>1041.666667</v>
      </c>
      <c r="AB241" s="70">
        <f t="shared" si="24"/>
        <v>394.6122302</v>
      </c>
      <c r="AC241" s="78">
        <f t="shared" si="25"/>
        <v>68750</v>
      </c>
      <c r="AD241" s="68" t="str">
        <f t="shared" si="18"/>
        <v/>
      </c>
      <c r="AE241" s="70">
        <f t="shared" si="19"/>
        <v>0</v>
      </c>
      <c r="AF241" s="70" t="str">
        <f t="shared" si="20"/>
        <v/>
      </c>
      <c r="AG241" s="70" t="str">
        <f t="shared" si="21"/>
        <v/>
      </c>
      <c r="AH241" s="78" t="str">
        <f t="shared" si="22"/>
        <v/>
      </c>
    </row>
    <row r="242" hidden="1">
      <c r="B242" s="68">
        <f t="shared" si="11"/>
        <v>223</v>
      </c>
      <c r="C242" s="70">
        <f t="shared" si="12"/>
        <v>1430.389162</v>
      </c>
      <c r="D242" s="70">
        <f t="shared" si="13"/>
        <v>1041.666667</v>
      </c>
      <c r="E242" s="70">
        <f t="shared" si="14"/>
        <v>388.7224954</v>
      </c>
      <c r="F242" s="78">
        <f t="shared" si="15"/>
        <v>67708.33333</v>
      </c>
      <c r="G242" s="79"/>
      <c r="Q242" s="30"/>
      <c r="R242" s="30">
        <v>223.0</v>
      </c>
      <c r="S242" s="34">
        <f t="shared" si="5"/>
        <v>66</v>
      </c>
      <c r="T242" s="80">
        <f t="shared" si="6"/>
        <v>2355.077522</v>
      </c>
      <c r="U242" s="80">
        <f t="shared" si="7"/>
        <v>1041.666667</v>
      </c>
      <c r="V242" s="33">
        <f t="shared" si="16"/>
        <v>232291.6667</v>
      </c>
      <c r="W242" s="33">
        <f t="shared" si="17"/>
        <v>379393.6825</v>
      </c>
      <c r="X242" s="33">
        <f t="shared" si="8"/>
        <v>232291.6667</v>
      </c>
      <c r="Y242" s="34">
        <f t="shared" si="9"/>
        <v>-222</v>
      </c>
      <c r="Z242" s="70">
        <f t="shared" si="10"/>
        <v>1430.389162</v>
      </c>
      <c r="AA242" s="70">
        <f t="shared" si="23"/>
        <v>1041.666667</v>
      </c>
      <c r="AB242" s="70">
        <f t="shared" si="24"/>
        <v>388.7224954</v>
      </c>
      <c r="AC242" s="78">
        <f t="shared" si="25"/>
        <v>67708.33333</v>
      </c>
      <c r="AD242" s="68" t="str">
        <f t="shared" si="18"/>
        <v/>
      </c>
      <c r="AE242" s="70">
        <f t="shared" si="19"/>
        <v>0</v>
      </c>
      <c r="AF242" s="70" t="str">
        <f t="shared" si="20"/>
        <v/>
      </c>
      <c r="AG242" s="70" t="str">
        <f t="shared" si="21"/>
        <v/>
      </c>
      <c r="AH242" s="78" t="str">
        <f t="shared" si="22"/>
        <v/>
      </c>
    </row>
    <row r="243" hidden="1">
      <c r="B243" s="68">
        <f t="shared" si="11"/>
        <v>224</v>
      </c>
      <c r="C243" s="70">
        <f t="shared" si="12"/>
        <v>1424.499427</v>
      </c>
      <c r="D243" s="70">
        <f t="shared" si="13"/>
        <v>1041.666667</v>
      </c>
      <c r="E243" s="70">
        <f t="shared" si="14"/>
        <v>382.8327606</v>
      </c>
      <c r="F243" s="78">
        <f t="shared" si="15"/>
        <v>66666.66667</v>
      </c>
      <c r="G243" s="79"/>
      <c r="Q243" s="30"/>
      <c r="R243" s="30">
        <v>224.0</v>
      </c>
      <c r="S243" s="34">
        <f t="shared" si="5"/>
        <v>65</v>
      </c>
      <c r="T243" s="80">
        <f t="shared" si="6"/>
        <v>2360.967257</v>
      </c>
      <c r="U243" s="80">
        <f t="shared" si="7"/>
        <v>1041.666667</v>
      </c>
      <c r="V243" s="33">
        <f t="shared" si="16"/>
        <v>233333.3333</v>
      </c>
      <c r="W243" s="33">
        <f t="shared" si="17"/>
        <v>381754.6498</v>
      </c>
      <c r="X243" s="33">
        <f t="shared" si="8"/>
        <v>233333.3333</v>
      </c>
      <c r="Y243" s="34">
        <f t="shared" si="9"/>
        <v>-223</v>
      </c>
      <c r="Z243" s="70">
        <f t="shared" si="10"/>
        <v>1424.499427</v>
      </c>
      <c r="AA243" s="70">
        <f t="shared" si="23"/>
        <v>1041.666667</v>
      </c>
      <c r="AB243" s="70">
        <f t="shared" si="24"/>
        <v>382.8327606</v>
      </c>
      <c r="AC243" s="78">
        <f t="shared" si="25"/>
        <v>66666.66667</v>
      </c>
      <c r="AD243" s="68" t="str">
        <f t="shared" si="18"/>
        <v/>
      </c>
      <c r="AE243" s="70">
        <f t="shared" si="19"/>
        <v>0</v>
      </c>
      <c r="AF243" s="70" t="str">
        <f t="shared" si="20"/>
        <v/>
      </c>
      <c r="AG243" s="70" t="str">
        <f t="shared" si="21"/>
        <v/>
      </c>
      <c r="AH243" s="78" t="str">
        <f t="shared" si="22"/>
        <v/>
      </c>
    </row>
    <row r="244" hidden="1">
      <c r="B244" s="68">
        <f t="shared" si="11"/>
        <v>225</v>
      </c>
      <c r="C244" s="70">
        <f t="shared" si="12"/>
        <v>1418.609692</v>
      </c>
      <c r="D244" s="70">
        <f t="shared" si="13"/>
        <v>1041.666667</v>
      </c>
      <c r="E244" s="70">
        <f t="shared" si="14"/>
        <v>376.9430258</v>
      </c>
      <c r="F244" s="78">
        <f t="shared" si="15"/>
        <v>65625</v>
      </c>
      <c r="G244" s="79"/>
      <c r="Q244" s="30"/>
      <c r="R244" s="30">
        <v>225.0</v>
      </c>
      <c r="S244" s="34">
        <f t="shared" si="5"/>
        <v>64</v>
      </c>
      <c r="T244" s="80">
        <f t="shared" si="6"/>
        <v>2366.856992</v>
      </c>
      <c r="U244" s="80">
        <f t="shared" si="7"/>
        <v>1041.666667</v>
      </c>
      <c r="V244" s="33">
        <f t="shared" si="16"/>
        <v>234375</v>
      </c>
      <c r="W244" s="33">
        <f t="shared" si="17"/>
        <v>384121.5067</v>
      </c>
      <c r="X244" s="33">
        <f t="shared" si="8"/>
        <v>234375</v>
      </c>
      <c r="Y244" s="34">
        <f t="shared" si="9"/>
        <v>-224</v>
      </c>
      <c r="Z244" s="70">
        <f t="shared" si="10"/>
        <v>1418.609692</v>
      </c>
      <c r="AA244" s="70">
        <f t="shared" si="23"/>
        <v>1041.666667</v>
      </c>
      <c r="AB244" s="70">
        <f t="shared" si="24"/>
        <v>376.9430258</v>
      </c>
      <c r="AC244" s="78">
        <f t="shared" si="25"/>
        <v>65625</v>
      </c>
      <c r="AD244" s="68" t="str">
        <f t="shared" si="18"/>
        <v/>
      </c>
      <c r="AE244" s="70">
        <f t="shared" si="19"/>
        <v>0</v>
      </c>
      <c r="AF244" s="70" t="str">
        <f t="shared" si="20"/>
        <v/>
      </c>
      <c r="AG244" s="70" t="str">
        <f t="shared" si="21"/>
        <v/>
      </c>
      <c r="AH244" s="78" t="str">
        <f t="shared" si="22"/>
        <v/>
      </c>
    </row>
    <row r="245" hidden="1">
      <c r="B245" s="68">
        <f t="shared" si="11"/>
        <v>226</v>
      </c>
      <c r="C245" s="70">
        <f t="shared" si="12"/>
        <v>1412.719958</v>
      </c>
      <c r="D245" s="70">
        <f t="shared" si="13"/>
        <v>1041.666667</v>
      </c>
      <c r="E245" s="70">
        <f t="shared" si="14"/>
        <v>371.053291</v>
      </c>
      <c r="F245" s="78">
        <f t="shared" si="15"/>
        <v>64583.33333</v>
      </c>
      <c r="G245" s="79"/>
      <c r="Q245" s="30"/>
      <c r="R245" s="30">
        <v>226.0</v>
      </c>
      <c r="S245" s="34">
        <f t="shared" si="5"/>
        <v>63</v>
      </c>
      <c r="T245" s="80">
        <f t="shared" si="6"/>
        <v>2372.746727</v>
      </c>
      <c r="U245" s="80">
        <f t="shared" si="7"/>
        <v>1041.666667</v>
      </c>
      <c r="V245" s="33">
        <f t="shared" si="16"/>
        <v>235416.6667</v>
      </c>
      <c r="W245" s="33">
        <f t="shared" si="17"/>
        <v>386494.2535</v>
      </c>
      <c r="X245" s="33">
        <f t="shared" si="8"/>
        <v>235416.6667</v>
      </c>
      <c r="Y245" s="34">
        <f t="shared" si="9"/>
        <v>-225</v>
      </c>
      <c r="Z245" s="70">
        <f t="shared" si="10"/>
        <v>1412.719958</v>
      </c>
      <c r="AA245" s="70">
        <f t="shared" si="23"/>
        <v>1041.666667</v>
      </c>
      <c r="AB245" s="70">
        <f t="shared" si="24"/>
        <v>371.053291</v>
      </c>
      <c r="AC245" s="78">
        <f t="shared" si="25"/>
        <v>64583.33333</v>
      </c>
      <c r="AD245" s="68" t="str">
        <f t="shared" si="18"/>
        <v/>
      </c>
      <c r="AE245" s="70">
        <f t="shared" si="19"/>
        <v>0</v>
      </c>
      <c r="AF245" s="70" t="str">
        <f t="shared" si="20"/>
        <v/>
      </c>
      <c r="AG245" s="70" t="str">
        <f t="shared" si="21"/>
        <v/>
      </c>
      <c r="AH245" s="78" t="str">
        <f t="shared" si="22"/>
        <v/>
      </c>
    </row>
    <row r="246" hidden="1">
      <c r="B246" s="68">
        <f t="shared" si="11"/>
        <v>227</v>
      </c>
      <c r="C246" s="70">
        <f t="shared" si="12"/>
        <v>1406.830223</v>
      </c>
      <c r="D246" s="70">
        <f t="shared" si="13"/>
        <v>1041.666667</v>
      </c>
      <c r="E246" s="70">
        <f t="shared" si="14"/>
        <v>365.1635563</v>
      </c>
      <c r="F246" s="78">
        <f t="shared" si="15"/>
        <v>63541.66667</v>
      </c>
      <c r="G246" s="79"/>
      <c r="Q246" s="30"/>
      <c r="R246" s="30">
        <v>227.0</v>
      </c>
      <c r="S246" s="34">
        <f t="shared" si="5"/>
        <v>62</v>
      </c>
      <c r="T246" s="80">
        <f t="shared" si="6"/>
        <v>2378.636461</v>
      </c>
      <c r="U246" s="80">
        <f t="shared" si="7"/>
        <v>1041.666667</v>
      </c>
      <c r="V246" s="33">
        <f t="shared" si="16"/>
        <v>236458.3333</v>
      </c>
      <c r="W246" s="33">
        <f t="shared" si="17"/>
        <v>388872.8899</v>
      </c>
      <c r="X246" s="33">
        <f t="shared" si="8"/>
        <v>236458.3333</v>
      </c>
      <c r="Y246" s="34">
        <f t="shared" si="9"/>
        <v>-226</v>
      </c>
      <c r="Z246" s="70">
        <f t="shared" si="10"/>
        <v>1406.830223</v>
      </c>
      <c r="AA246" s="70">
        <f t="shared" si="23"/>
        <v>1041.666667</v>
      </c>
      <c r="AB246" s="70">
        <f t="shared" si="24"/>
        <v>365.1635563</v>
      </c>
      <c r="AC246" s="78">
        <f t="shared" si="25"/>
        <v>63541.66667</v>
      </c>
      <c r="AD246" s="68" t="str">
        <f t="shared" si="18"/>
        <v/>
      </c>
      <c r="AE246" s="70">
        <f t="shared" si="19"/>
        <v>0</v>
      </c>
      <c r="AF246" s="70" t="str">
        <f t="shared" si="20"/>
        <v/>
      </c>
      <c r="AG246" s="70" t="str">
        <f t="shared" si="21"/>
        <v/>
      </c>
      <c r="AH246" s="78" t="str">
        <f t="shared" si="22"/>
        <v/>
      </c>
    </row>
    <row r="247" hidden="1">
      <c r="B247" s="68">
        <f t="shared" si="11"/>
        <v>228</v>
      </c>
      <c r="C247" s="70">
        <f t="shared" si="12"/>
        <v>1400.940488</v>
      </c>
      <c r="D247" s="70">
        <f t="shared" si="13"/>
        <v>1041.666667</v>
      </c>
      <c r="E247" s="70">
        <f t="shared" si="14"/>
        <v>359.2738215</v>
      </c>
      <c r="F247" s="78">
        <f t="shared" si="15"/>
        <v>62500</v>
      </c>
      <c r="G247" s="79"/>
      <c r="Q247" s="30"/>
      <c r="R247" s="30">
        <v>228.0</v>
      </c>
      <c r="S247" s="34">
        <f t="shared" si="5"/>
        <v>61</v>
      </c>
      <c r="T247" s="80">
        <f t="shared" si="6"/>
        <v>2384.526196</v>
      </c>
      <c r="U247" s="80">
        <f t="shared" si="7"/>
        <v>1041.666667</v>
      </c>
      <c r="V247" s="33">
        <f t="shared" si="16"/>
        <v>237500</v>
      </c>
      <c r="W247" s="33">
        <f t="shared" si="17"/>
        <v>391257.4161</v>
      </c>
      <c r="X247" s="33">
        <f t="shared" si="8"/>
        <v>237500</v>
      </c>
      <c r="Y247" s="34">
        <f t="shared" si="9"/>
        <v>-227</v>
      </c>
      <c r="Z247" s="70">
        <f t="shared" si="10"/>
        <v>1400.940488</v>
      </c>
      <c r="AA247" s="70">
        <f t="shared" si="23"/>
        <v>1041.666667</v>
      </c>
      <c r="AB247" s="70">
        <f t="shared" si="24"/>
        <v>359.2738215</v>
      </c>
      <c r="AC247" s="78">
        <f t="shared" si="25"/>
        <v>62500</v>
      </c>
      <c r="AD247" s="68" t="str">
        <f t="shared" si="18"/>
        <v/>
      </c>
      <c r="AE247" s="70">
        <f t="shared" si="19"/>
        <v>0</v>
      </c>
      <c r="AF247" s="70" t="str">
        <f t="shared" si="20"/>
        <v/>
      </c>
      <c r="AG247" s="70" t="str">
        <f t="shared" si="21"/>
        <v/>
      </c>
      <c r="AH247" s="78" t="str">
        <f t="shared" si="22"/>
        <v/>
      </c>
    </row>
    <row r="248" hidden="1">
      <c r="B248" s="68">
        <f t="shared" si="11"/>
        <v>229</v>
      </c>
      <c r="C248" s="70">
        <f t="shared" si="12"/>
        <v>1395.050753</v>
      </c>
      <c r="D248" s="70">
        <f t="shared" si="13"/>
        <v>1041.666667</v>
      </c>
      <c r="E248" s="70">
        <f t="shared" si="14"/>
        <v>353.3840867</v>
      </c>
      <c r="F248" s="78">
        <f t="shared" si="15"/>
        <v>61458.33333</v>
      </c>
      <c r="G248" s="79"/>
      <c r="Q248" s="30"/>
      <c r="R248" s="30">
        <v>229.0</v>
      </c>
      <c r="S248" s="34">
        <f t="shared" si="5"/>
        <v>60</v>
      </c>
      <c r="T248" s="80">
        <f t="shared" si="6"/>
        <v>2390.415931</v>
      </c>
      <c r="U248" s="80">
        <f t="shared" si="7"/>
        <v>1041.666667</v>
      </c>
      <c r="V248" s="33">
        <f t="shared" si="16"/>
        <v>238541.6667</v>
      </c>
      <c r="W248" s="33">
        <f t="shared" si="17"/>
        <v>393647.8321</v>
      </c>
      <c r="X248" s="33">
        <f t="shared" si="8"/>
        <v>238541.6667</v>
      </c>
      <c r="Y248" s="34">
        <f t="shared" si="9"/>
        <v>-228</v>
      </c>
      <c r="Z248" s="70">
        <f t="shared" si="10"/>
        <v>1395.050753</v>
      </c>
      <c r="AA248" s="70">
        <f t="shared" si="23"/>
        <v>1041.666667</v>
      </c>
      <c r="AB248" s="70">
        <f t="shared" si="24"/>
        <v>353.3840867</v>
      </c>
      <c r="AC248" s="78">
        <f t="shared" si="25"/>
        <v>61458.33333</v>
      </c>
      <c r="AD248" s="68" t="str">
        <f t="shared" si="18"/>
        <v/>
      </c>
      <c r="AE248" s="70">
        <f t="shared" si="19"/>
        <v>0</v>
      </c>
      <c r="AF248" s="70" t="str">
        <f t="shared" si="20"/>
        <v/>
      </c>
      <c r="AG248" s="70" t="str">
        <f t="shared" si="21"/>
        <v/>
      </c>
      <c r="AH248" s="78" t="str">
        <f t="shared" si="22"/>
        <v/>
      </c>
    </row>
    <row r="249" hidden="1">
      <c r="B249" s="68">
        <f t="shared" si="11"/>
        <v>230</v>
      </c>
      <c r="C249" s="70">
        <f t="shared" si="12"/>
        <v>1389.161019</v>
      </c>
      <c r="D249" s="70">
        <f t="shared" si="13"/>
        <v>1041.666667</v>
      </c>
      <c r="E249" s="70">
        <f t="shared" si="14"/>
        <v>347.4943519</v>
      </c>
      <c r="F249" s="78">
        <f t="shared" si="15"/>
        <v>60416.66667</v>
      </c>
      <c r="G249" s="79"/>
      <c r="Q249" s="30"/>
      <c r="R249" s="30">
        <v>230.0</v>
      </c>
      <c r="S249" s="34">
        <f t="shared" si="5"/>
        <v>59</v>
      </c>
      <c r="T249" s="80">
        <f t="shared" si="6"/>
        <v>2396.305666</v>
      </c>
      <c r="U249" s="80">
        <f t="shared" si="7"/>
        <v>1041.666667</v>
      </c>
      <c r="V249" s="33">
        <f t="shared" si="16"/>
        <v>239583.3333</v>
      </c>
      <c r="W249" s="33">
        <f t="shared" si="17"/>
        <v>396044.1377</v>
      </c>
      <c r="X249" s="33">
        <f t="shared" si="8"/>
        <v>239583.3333</v>
      </c>
      <c r="Y249" s="34">
        <f t="shared" si="9"/>
        <v>-229</v>
      </c>
      <c r="Z249" s="70">
        <f t="shared" si="10"/>
        <v>1389.161019</v>
      </c>
      <c r="AA249" s="70">
        <f t="shared" si="23"/>
        <v>1041.666667</v>
      </c>
      <c r="AB249" s="70">
        <f t="shared" si="24"/>
        <v>347.4943519</v>
      </c>
      <c r="AC249" s="78">
        <f t="shared" si="25"/>
        <v>60416.66667</v>
      </c>
      <c r="AD249" s="68" t="str">
        <f t="shared" si="18"/>
        <v/>
      </c>
      <c r="AE249" s="70">
        <f t="shared" si="19"/>
        <v>0</v>
      </c>
      <c r="AF249" s="70" t="str">
        <f t="shared" si="20"/>
        <v/>
      </c>
      <c r="AG249" s="70" t="str">
        <f t="shared" si="21"/>
        <v/>
      </c>
      <c r="AH249" s="78" t="str">
        <f t="shared" si="22"/>
        <v/>
      </c>
    </row>
    <row r="250" hidden="1">
      <c r="B250" s="68">
        <f t="shared" si="11"/>
        <v>231</v>
      </c>
      <c r="C250" s="70">
        <f t="shared" si="12"/>
        <v>1383.271284</v>
      </c>
      <c r="D250" s="70">
        <f t="shared" si="13"/>
        <v>1041.666667</v>
      </c>
      <c r="E250" s="70">
        <f t="shared" si="14"/>
        <v>341.6046172</v>
      </c>
      <c r="F250" s="78">
        <f t="shared" si="15"/>
        <v>59375</v>
      </c>
      <c r="G250" s="79"/>
      <c r="Q250" s="30"/>
      <c r="R250" s="30">
        <v>231.0</v>
      </c>
      <c r="S250" s="34">
        <f t="shared" si="5"/>
        <v>58</v>
      </c>
      <c r="T250" s="80">
        <f t="shared" si="6"/>
        <v>2402.195401</v>
      </c>
      <c r="U250" s="80">
        <f t="shared" si="7"/>
        <v>1041.666667</v>
      </c>
      <c r="V250" s="33">
        <f t="shared" si="16"/>
        <v>240625</v>
      </c>
      <c r="W250" s="33">
        <f t="shared" si="17"/>
        <v>398446.3331</v>
      </c>
      <c r="X250" s="33">
        <f t="shared" si="8"/>
        <v>240625</v>
      </c>
      <c r="Y250" s="34">
        <f t="shared" si="9"/>
        <v>-230</v>
      </c>
      <c r="Z250" s="70">
        <f t="shared" si="10"/>
        <v>1383.271284</v>
      </c>
      <c r="AA250" s="70">
        <f t="shared" si="23"/>
        <v>1041.666667</v>
      </c>
      <c r="AB250" s="70">
        <f t="shared" si="24"/>
        <v>341.6046172</v>
      </c>
      <c r="AC250" s="78">
        <f t="shared" si="25"/>
        <v>59375</v>
      </c>
      <c r="AD250" s="68" t="str">
        <f t="shared" si="18"/>
        <v/>
      </c>
      <c r="AE250" s="70">
        <f t="shared" si="19"/>
        <v>0</v>
      </c>
      <c r="AF250" s="70" t="str">
        <f t="shared" si="20"/>
        <v/>
      </c>
      <c r="AG250" s="70" t="str">
        <f t="shared" si="21"/>
        <v/>
      </c>
      <c r="AH250" s="78" t="str">
        <f t="shared" si="22"/>
        <v/>
      </c>
    </row>
    <row r="251" hidden="1">
      <c r="B251" s="68">
        <f t="shared" si="11"/>
        <v>232</v>
      </c>
      <c r="C251" s="70">
        <f t="shared" si="12"/>
        <v>1377.381549</v>
      </c>
      <c r="D251" s="70">
        <f t="shared" si="13"/>
        <v>1041.666667</v>
      </c>
      <c r="E251" s="70">
        <f t="shared" si="14"/>
        <v>335.7148824</v>
      </c>
      <c r="F251" s="78">
        <f t="shared" si="15"/>
        <v>58333.33333</v>
      </c>
      <c r="G251" s="79"/>
      <c r="Q251" s="30"/>
      <c r="R251" s="30">
        <v>232.0</v>
      </c>
      <c r="S251" s="34">
        <f t="shared" si="5"/>
        <v>57</v>
      </c>
      <c r="T251" s="80">
        <f t="shared" si="6"/>
        <v>2408.085135</v>
      </c>
      <c r="U251" s="80">
        <f t="shared" si="7"/>
        <v>1041.666667</v>
      </c>
      <c r="V251" s="33">
        <f t="shared" si="16"/>
        <v>241666.6667</v>
      </c>
      <c r="W251" s="33">
        <f t="shared" si="17"/>
        <v>400854.4183</v>
      </c>
      <c r="X251" s="33">
        <f t="shared" si="8"/>
        <v>241666.6667</v>
      </c>
      <c r="Y251" s="34">
        <f t="shared" si="9"/>
        <v>-231</v>
      </c>
      <c r="Z251" s="70">
        <f t="shared" si="10"/>
        <v>1377.381549</v>
      </c>
      <c r="AA251" s="70">
        <f t="shared" si="23"/>
        <v>1041.666667</v>
      </c>
      <c r="AB251" s="70">
        <f t="shared" si="24"/>
        <v>335.7148824</v>
      </c>
      <c r="AC251" s="78">
        <f t="shared" si="25"/>
        <v>58333.33333</v>
      </c>
      <c r="AD251" s="68" t="str">
        <f t="shared" si="18"/>
        <v/>
      </c>
      <c r="AE251" s="70">
        <f t="shared" si="19"/>
        <v>0</v>
      </c>
      <c r="AF251" s="70" t="str">
        <f t="shared" si="20"/>
        <v/>
      </c>
      <c r="AG251" s="70" t="str">
        <f t="shared" si="21"/>
        <v/>
      </c>
      <c r="AH251" s="78" t="str">
        <f t="shared" si="22"/>
        <v/>
      </c>
    </row>
    <row r="252" hidden="1">
      <c r="B252" s="68">
        <f t="shared" si="11"/>
        <v>233</v>
      </c>
      <c r="C252" s="70">
        <f t="shared" si="12"/>
        <v>1371.491814</v>
      </c>
      <c r="D252" s="70">
        <f t="shared" si="13"/>
        <v>1041.666667</v>
      </c>
      <c r="E252" s="70">
        <f t="shared" si="14"/>
        <v>329.8251476</v>
      </c>
      <c r="F252" s="78">
        <f t="shared" si="15"/>
        <v>57291.66667</v>
      </c>
      <c r="G252" s="79"/>
      <c r="Q252" s="30"/>
      <c r="R252" s="30">
        <v>233.0</v>
      </c>
      <c r="S252" s="34">
        <f t="shared" si="5"/>
        <v>56</v>
      </c>
      <c r="T252" s="80">
        <f t="shared" si="6"/>
        <v>2413.97487</v>
      </c>
      <c r="U252" s="80">
        <f t="shared" si="7"/>
        <v>1041.666667</v>
      </c>
      <c r="V252" s="33">
        <f t="shared" si="16"/>
        <v>242708.3333</v>
      </c>
      <c r="W252" s="33">
        <f t="shared" si="17"/>
        <v>403268.3931</v>
      </c>
      <c r="X252" s="33">
        <f t="shared" si="8"/>
        <v>242708.3333</v>
      </c>
      <c r="Y252" s="34">
        <f t="shared" si="9"/>
        <v>-232</v>
      </c>
      <c r="Z252" s="70">
        <f t="shared" si="10"/>
        <v>1371.491814</v>
      </c>
      <c r="AA252" s="70">
        <f t="shared" si="23"/>
        <v>1041.666667</v>
      </c>
      <c r="AB252" s="70">
        <f t="shared" si="24"/>
        <v>329.8251476</v>
      </c>
      <c r="AC252" s="78">
        <f t="shared" si="25"/>
        <v>57291.66667</v>
      </c>
      <c r="AD252" s="68" t="str">
        <f t="shared" si="18"/>
        <v/>
      </c>
      <c r="AE252" s="70">
        <f t="shared" si="19"/>
        <v>0</v>
      </c>
      <c r="AF252" s="70" t="str">
        <f t="shared" si="20"/>
        <v/>
      </c>
      <c r="AG252" s="70" t="str">
        <f t="shared" si="21"/>
        <v/>
      </c>
      <c r="AH252" s="78" t="str">
        <f t="shared" si="22"/>
        <v/>
      </c>
    </row>
    <row r="253" hidden="1">
      <c r="B253" s="68">
        <f t="shared" si="11"/>
        <v>234</v>
      </c>
      <c r="C253" s="70">
        <f t="shared" si="12"/>
        <v>1365.602079</v>
      </c>
      <c r="D253" s="70">
        <f t="shared" si="13"/>
        <v>1041.666667</v>
      </c>
      <c r="E253" s="70">
        <f t="shared" si="14"/>
        <v>323.9354128</v>
      </c>
      <c r="F253" s="78">
        <f t="shared" si="15"/>
        <v>56250</v>
      </c>
      <c r="G253" s="79"/>
      <c r="Q253" s="30"/>
      <c r="R253" s="30">
        <v>234.0</v>
      </c>
      <c r="S253" s="34">
        <f t="shared" si="5"/>
        <v>55</v>
      </c>
      <c r="T253" s="80">
        <f t="shared" si="6"/>
        <v>2419.864605</v>
      </c>
      <c r="U253" s="80">
        <f t="shared" si="7"/>
        <v>1041.666667</v>
      </c>
      <c r="V253" s="33">
        <f t="shared" si="16"/>
        <v>243750</v>
      </c>
      <c r="W253" s="33">
        <f t="shared" si="17"/>
        <v>405688.2577</v>
      </c>
      <c r="X253" s="33">
        <f t="shared" si="8"/>
        <v>243750</v>
      </c>
      <c r="Y253" s="34">
        <f t="shared" si="9"/>
        <v>-233</v>
      </c>
      <c r="Z253" s="70">
        <f t="shared" si="10"/>
        <v>1365.602079</v>
      </c>
      <c r="AA253" s="70">
        <f t="shared" si="23"/>
        <v>1041.666667</v>
      </c>
      <c r="AB253" s="70">
        <f t="shared" si="24"/>
        <v>323.9354128</v>
      </c>
      <c r="AC253" s="78">
        <f t="shared" si="25"/>
        <v>56250</v>
      </c>
      <c r="AD253" s="68" t="str">
        <f t="shared" si="18"/>
        <v/>
      </c>
      <c r="AE253" s="70">
        <f t="shared" si="19"/>
        <v>0</v>
      </c>
      <c r="AF253" s="70" t="str">
        <f t="shared" si="20"/>
        <v/>
      </c>
      <c r="AG253" s="70" t="str">
        <f t="shared" si="21"/>
        <v/>
      </c>
      <c r="AH253" s="78" t="str">
        <f t="shared" si="22"/>
        <v/>
      </c>
    </row>
    <row r="254" hidden="1">
      <c r="B254" s="68">
        <f t="shared" si="11"/>
        <v>235</v>
      </c>
      <c r="C254" s="70">
        <f t="shared" si="12"/>
        <v>1359.712345</v>
      </c>
      <c r="D254" s="70">
        <f t="shared" si="13"/>
        <v>1041.666667</v>
      </c>
      <c r="E254" s="70">
        <f t="shared" si="14"/>
        <v>318.045678</v>
      </c>
      <c r="F254" s="78">
        <f t="shared" si="15"/>
        <v>55208.33333</v>
      </c>
      <c r="G254" s="79"/>
      <c r="Q254" s="30"/>
      <c r="R254" s="30">
        <v>235.0</v>
      </c>
      <c r="S254" s="34">
        <f t="shared" si="5"/>
        <v>54</v>
      </c>
      <c r="T254" s="80">
        <f t="shared" si="6"/>
        <v>2425.75434</v>
      </c>
      <c r="U254" s="80">
        <f t="shared" si="7"/>
        <v>1041.666667</v>
      </c>
      <c r="V254" s="33">
        <f t="shared" si="16"/>
        <v>244791.6667</v>
      </c>
      <c r="W254" s="33">
        <f t="shared" si="17"/>
        <v>408114.0121</v>
      </c>
      <c r="X254" s="33">
        <f t="shared" si="8"/>
        <v>244791.6667</v>
      </c>
      <c r="Y254" s="34">
        <f t="shared" si="9"/>
        <v>-234</v>
      </c>
      <c r="Z254" s="70">
        <f t="shared" si="10"/>
        <v>1359.712345</v>
      </c>
      <c r="AA254" s="70">
        <f t="shared" si="23"/>
        <v>1041.666667</v>
      </c>
      <c r="AB254" s="70">
        <f t="shared" si="24"/>
        <v>318.045678</v>
      </c>
      <c r="AC254" s="78">
        <f t="shared" si="25"/>
        <v>55208.33333</v>
      </c>
      <c r="AD254" s="68" t="str">
        <f t="shared" si="18"/>
        <v/>
      </c>
      <c r="AE254" s="70">
        <f t="shared" si="19"/>
        <v>0</v>
      </c>
      <c r="AF254" s="70" t="str">
        <f t="shared" si="20"/>
        <v/>
      </c>
      <c r="AG254" s="70" t="str">
        <f t="shared" si="21"/>
        <v/>
      </c>
      <c r="AH254" s="78" t="str">
        <f t="shared" si="22"/>
        <v/>
      </c>
    </row>
    <row r="255" hidden="1">
      <c r="B255" s="68">
        <f t="shared" si="11"/>
        <v>236</v>
      </c>
      <c r="C255" s="70">
        <f t="shared" si="12"/>
        <v>1353.82261</v>
      </c>
      <c r="D255" s="70">
        <f t="shared" si="13"/>
        <v>1041.666667</v>
      </c>
      <c r="E255" s="70">
        <f t="shared" si="14"/>
        <v>312.1559433</v>
      </c>
      <c r="F255" s="78">
        <f t="shared" si="15"/>
        <v>54166.66667</v>
      </c>
      <c r="G255" s="79"/>
      <c r="Q255" s="30"/>
      <c r="R255" s="30">
        <v>236.0</v>
      </c>
      <c r="S255" s="34">
        <f t="shared" si="5"/>
        <v>53</v>
      </c>
      <c r="T255" s="80">
        <f t="shared" si="6"/>
        <v>2431.644074</v>
      </c>
      <c r="U255" s="80">
        <f t="shared" si="7"/>
        <v>1041.666667</v>
      </c>
      <c r="V255" s="33">
        <f t="shared" si="16"/>
        <v>245833.3333</v>
      </c>
      <c r="W255" s="33">
        <f t="shared" si="17"/>
        <v>410545.6562</v>
      </c>
      <c r="X255" s="33">
        <f t="shared" si="8"/>
        <v>245833.3333</v>
      </c>
      <c r="Y255" s="34">
        <f t="shared" si="9"/>
        <v>-235</v>
      </c>
      <c r="Z255" s="70">
        <f t="shared" si="10"/>
        <v>1353.82261</v>
      </c>
      <c r="AA255" s="70">
        <f t="shared" si="23"/>
        <v>1041.666667</v>
      </c>
      <c r="AB255" s="70">
        <f t="shared" si="24"/>
        <v>312.1559433</v>
      </c>
      <c r="AC255" s="78">
        <f t="shared" si="25"/>
        <v>54166.66667</v>
      </c>
      <c r="AD255" s="68" t="str">
        <f t="shared" si="18"/>
        <v/>
      </c>
      <c r="AE255" s="70">
        <f t="shared" si="19"/>
        <v>0</v>
      </c>
      <c r="AF255" s="70" t="str">
        <f t="shared" si="20"/>
        <v/>
      </c>
      <c r="AG255" s="70" t="str">
        <f t="shared" si="21"/>
        <v/>
      </c>
      <c r="AH255" s="78" t="str">
        <f t="shared" si="22"/>
        <v/>
      </c>
    </row>
    <row r="256" hidden="1">
      <c r="B256" s="68">
        <f t="shared" si="11"/>
        <v>237</v>
      </c>
      <c r="C256" s="70">
        <f t="shared" si="12"/>
        <v>1347.932875</v>
      </c>
      <c r="D256" s="70">
        <f t="shared" si="13"/>
        <v>1041.666667</v>
      </c>
      <c r="E256" s="70">
        <f t="shared" si="14"/>
        <v>306.2662085</v>
      </c>
      <c r="F256" s="78">
        <f t="shared" si="15"/>
        <v>53125</v>
      </c>
      <c r="G256" s="79"/>
      <c r="Q256" s="30"/>
      <c r="R256" s="30">
        <v>237.0</v>
      </c>
      <c r="S256" s="34">
        <f t="shared" si="5"/>
        <v>52</v>
      </c>
      <c r="T256" s="80">
        <f t="shared" si="6"/>
        <v>2437.533809</v>
      </c>
      <c r="U256" s="80">
        <f t="shared" si="7"/>
        <v>1041.666667</v>
      </c>
      <c r="V256" s="33">
        <f t="shared" si="16"/>
        <v>246875</v>
      </c>
      <c r="W256" s="33">
        <f t="shared" si="17"/>
        <v>412983.19</v>
      </c>
      <c r="X256" s="33">
        <f t="shared" si="8"/>
        <v>246875</v>
      </c>
      <c r="Y256" s="34">
        <f t="shared" si="9"/>
        <v>-236</v>
      </c>
      <c r="Z256" s="70">
        <f t="shared" si="10"/>
        <v>1347.932875</v>
      </c>
      <c r="AA256" s="70">
        <f t="shared" si="23"/>
        <v>1041.666667</v>
      </c>
      <c r="AB256" s="70">
        <f t="shared" si="24"/>
        <v>306.2662085</v>
      </c>
      <c r="AC256" s="78">
        <f t="shared" si="25"/>
        <v>53125</v>
      </c>
      <c r="AD256" s="68" t="str">
        <f t="shared" si="18"/>
        <v/>
      </c>
      <c r="AE256" s="70">
        <f t="shared" si="19"/>
        <v>0</v>
      </c>
      <c r="AF256" s="70" t="str">
        <f t="shared" si="20"/>
        <v/>
      </c>
      <c r="AG256" s="70" t="str">
        <f t="shared" si="21"/>
        <v/>
      </c>
      <c r="AH256" s="78" t="str">
        <f t="shared" si="22"/>
        <v/>
      </c>
    </row>
    <row r="257" hidden="1">
      <c r="B257" s="68">
        <f t="shared" si="11"/>
        <v>238</v>
      </c>
      <c r="C257" s="70">
        <f t="shared" si="12"/>
        <v>1342.04314</v>
      </c>
      <c r="D257" s="70">
        <f t="shared" si="13"/>
        <v>1041.666667</v>
      </c>
      <c r="E257" s="70">
        <f t="shared" si="14"/>
        <v>300.3764737</v>
      </c>
      <c r="F257" s="78">
        <f t="shared" si="15"/>
        <v>52083.33333</v>
      </c>
      <c r="G257" s="79"/>
      <c r="Q257" s="30"/>
      <c r="R257" s="30">
        <v>238.0</v>
      </c>
      <c r="S257" s="34">
        <f t="shared" si="5"/>
        <v>51</v>
      </c>
      <c r="T257" s="80">
        <f t="shared" si="6"/>
        <v>2443.423544</v>
      </c>
      <c r="U257" s="80">
        <f t="shared" si="7"/>
        <v>1041.666667</v>
      </c>
      <c r="V257" s="33">
        <f t="shared" si="16"/>
        <v>247916.6667</v>
      </c>
      <c r="W257" s="33">
        <f t="shared" si="17"/>
        <v>415426.6135</v>
      </c>
      <c r="X257" s="33">
        <f t="shared" si="8"/>
        <v>247916.6667</v>
      </c>
      <c r="Y257" s="34">
        <f t="shared" si="9"/>
        <v>-237</v>
      </c>
      <c r="Z257" s="70">
        <f t="shared" si="10"/>
        <v>1342.04314</v>
      </c>
      <c r="AA257" s="70">
        <f t="shared" si="23"/>
        <v>1041.666667</v>
      </c>
      <c r="AB257" s="70">
        <f t="shared" si="24"/>
        <v>300.3764737</v>
      </c>
      <c r="AC257" s="78">
        <f t="shared" si="25"/>
        <v>52083.33333</v>
      </c>
      <c r="AD257" s="68" t="str">
        <f t="shared" si="18"/>
        <v/>
      </c>
      <c r="AE257" s="70">
        <f t="shared" si="19"/>
        <v>0</v>
      </c>
      <c r="AF257" s="70" t="str">
        <f t="shared" si="20"/>
        <v/>
      </c>
      <c r="AG257" s="70" t="str">
        <f t="shared" si="21"/>
        <v/>
      </c>
      <c r="AH257" s="78" t="str">
        <f t="shared" si="22"/>
        <v/>
      </c>
    </row>
    <row r="258" hidden="1">
      <c r="B258" s="68">
        <f t="shared" si="11"/>
        <v>239</v>
      </c>
      <c r="C258" s="70">
        <f t="shared" si="12"/>
        <v>1336.153406</v>
      </c>
      <c r="D258" s="70">
        <f t="shared" si="13"/>
        <v>1041.666667</v>
      </c>
      <c r="E258" s="70">
        <f t="shared" si="14"/>
        <v>294.4867389</v>
      </c>
      <c r="F258" s="78">
        <f t="shared" si="15"/>
        <v>51041.66667</v>
      </c>
      <c r="G258" s="79"/>
      <c r="Q258" s="30"/>
      <c r="R258" s="30">
        <v>239.0</v>
      </c>
      <c r="S258" s="34">
        <f t="shared" si="5"/>
        <v>50</v>
      </c>
      <c r="T258" s="80">
        <f t="shared" si="6"/>
        <v>2449.313279</v>
      </c>
      <c r="U258" s="80">
        <f t="shared" si="7"/>
        <v>1041.666667</v>
      </c>
      <c r="V258" s="33">
        <f t="shared" si="16"/>
        <v>248958.3333</v>
      </c>
      <c r="W258" s="33">
        <f t="shared" si="17"/>
        <v>417875.9268</v>
      </c>
      <c r="X258" s="33">
        <f t="shared" si="8"/>
        <v>248958.3333</v>
      </c>
      <c r="Y258" s="34">
        <f t="shared" si="9"/>
        <v>-238</v>
      </c>
      <c r="Z258" s="70">
        <f t="shared" si="10"/>
        <v>1336.153406</v>
      </c>
      <c r="AA258" s="70">
        <f t="shared" si="23"/>
        <v>1041.666667</v>
      </c>
      <c r="AB258" s="70">
        <f t="shared" si="24"/>
        <v>294.4867389</v>
      </c>
      <c r="AC258" s="78">
        <f t="shared" si="25"/>
        <v>51041.66667</v>
      </c>
      <c r="AD258" s="68" t="str">
        <f t="shared" si="18"/>
        <v/>
      </c>
      <c r="AE258" s="70">
        <f t="shared" si="19"/>
        <v>0</v>
      </c>
      <c r="AF258" s="70" t="str">
        <f t="shared" si="20"/>
        <v/>
      </c>
      <c r="AG258" s="70" t="str">
        <f t="shared" si="21"/>
        <v/>
      </c>
      <c r="AH258" s="78" t="str">
        <f t="shared" si="22"/>
        <v/>
      </c>
    </row>
    <row r="259" hidden="1">
      <c r="B259" s="68">
        <f t="shared" si="11"/>
        <v>240</v>
      </c>
      <c r="C259" s="70">
        <f t="shared" si="12"/>
        <v>1330.263671</v>
      </c>
      <c r="D259" s="70">
        <f t="shared" si="13"/>
        <v>1041.666667</v>
      </c>
      <c r="E259" s="70">
        <f t="shared" si="14"/>
        <v>288.5970041</v>
      </c>
      <c r="F259" s="78">
        <f t="shared" si="15"/>
        <v>50000</v>
      </c>
      <c r="G259" s="79"/>
      <c r="Q259" s="30"/>
      <c r="R259" s="30">
        <v>240.0</v>
      </c>
      <c r="S259" s="34">
        <f t="shared" si="5"/>
        <v>49</v>
      </c>
      <c r="T259" s="80">
        <f t="shared" si="6"/>
        <v>2455.203014</v>
      </c>
      <c r="U259" s="80">
        <f t="shared" si="7"/>
        <v>1041.666667</v>
      </c>
      <c r="V259" s="33">
        <f t="shared" si="16"/>
        <v>250000</v>
      </c>
      <c r="W259" s="33">
        <f t="shared" si="17"/>
        <v>420331.1298</v>
      </c>
      <c r="X259" s="33">
        <f t="shared" si="8"/>
        <v>250000</v>
      </c>
      <c r="Y259" s="34">
        <f t="shared" si="9"/>
        <v>-239</v>
      </c>
      <c r="Z259" s="70">
        <f t="shared" si="10"/>
        <v>1330.263671</v>
      </c>
      <c r="AA259" s="70">
        <f t="shared" si="23"/>
        <v>1041.666667</v>
      </c>
      <c r="AB259" s="70">
        <f t="shared" si="24"/>
        <v>288.5970041</v>
      </c>
      <c r="AC259" s="78">
        <f t="shared" si="25"/>
        <v>50000</v>
      </c>
      <c r="AD259" s="68" t="str">
        <f t="shared" si="18"/>
        <v/>
      </c>
      <c r="AE259" s="70">
        <f t="shared" si="19"/>
        <v>0</v>
      </c>
      <c r="AF259" s="70" t="str">
        <f t="shared" si="20"/>
        <v/>
      </c>
      <c r="AG259" s="70" t="str">
        <f t="shared" si="21"/>
        <v/>
      </c>
      <c r="AH259" s="78" t="str">
        <f t="shared" si="22"/>
        <v/>
      </c>
    </row>
    <row r="260" hidden="1">
      <c r="B260" s="68">
        <f t="shared" si="11"/>
        <v>241</v>
      </c>
      <c r="C260" s="70">
        <f t="shared" si="12"/>
        <v>1324.373936</v>
      </c>
      <c r="D260" s="70">
        <f t="shared" si="13"/>
        <v>1041.666667</v>
      </c>
      <c r="E260" s="70">
        <f t="shared" si="14"/>
        <v>282.7072694</v>
      </c>
      <c r="F260" s="78">
        <f t="shared" si="15"/>
        <v>48958.33333</v>
      </c>
      <c r="G260" s="79"/>
      <c r="Q260" s="30"/>
      <c r="R260" s="30">
        <v>241.0</v>
      </c>
      <c r="S260" s="34">
        <f t="shared" si="5"/>
        <v>48</v>
      </c>
      <c r="T260" s="80">
        <f t="shared" si="6"/>
        <v>2461.092748</v>
      </c>
      <c r="U260" s="80">
        <f t="shared" si="7"/>
        <v>1041.666667</v>
      </c>
      <c r="V260" s="33">
        <f t="shared" si="16"/>
        <v>251041.6667</v>
      </c>
      <c r="W260" s="33">
        <f t="shared" si="17"/>
        <v>422792.2225</v>
      </c>
      <c r="X260" s="33">
        <f t="shared" si="8"/>
        <v>251041.6667</v>
      </c>
      <c r="Y260" s="34">
        <f t="shared" si="9"/>
        <v>-240</v>
      </c>
      <c r="Z260" s="70">
        <f t="shared" si="10"/>
        <v>1324.373936</v>
      </c>
      <c r="AA260" s="70">
        <f t="shared" si="23"/>
        <v>1041.666667</v>
      </c>
      <c r="AB260" s="70">
        <f t="shared" si="24"/>
        <v>282.7072694</v>
      </c>
      <c r="AC260" s="78">
        <f t="shared" si="25"/>
        <v>48958.33333</v>
      </c>
      <c r="AD260" s="68" t="str">
        <f t="shared" si="18"/>
        <v/>
      </c>
      <c r="AE260" s="70">
        <f t="shared" si="19"/>
        <v>0</v>
      </c>
      <c r="AF260" s="70" t="str">
        <f t="shared" si="20"/>
        <v/>
      </c>
      <c r="AG260" s="70" t="str">
        <f t="shared" si="21"/>
        <v/>
      </c>
      <c r="AH260" s="78" t="str">
        <f t="shared" si="22"/>
        <v/>
      </c>
    </row>
    <row r="261" hidden="1">
      <c r="B261" s="68">
        <f t="shared" si="11"/>
        <v>242</v>
      </c>
      <c r="C261" s="70">
        <f t="shared" si="12"/>
        <v>1318.484201</v>
      </c>
      <c r="D261" s="70">
        <f t="shared" si="13"/>
        <v>1041.666667</v>
      </c>
      <c r="E261" s="70">
        <f t="shared" si="14"/>
        <v>276.8175346</v>
      </c>
      <c r="F261" s="78">
        <f t="shared" si="15"/>
        <v>47916.66667</v>
      </c>
      <c r="G261" s="79"/>
      <c r="Q261" s="30"/>
      <c r="R261" s="30">
        <v>242.0</v>
      </c>
      <c r="S261" s="34">
        <f t="shared" si="5"/>
        <v>47</v>
      </c>
      <c r="T261" s="80">
        <f t="shared" si="6"/>
        <v>2466.982483</v>
      </c>
      <c r="U261" s="80">
        <f t="shared" si="7"/>
        <v>1041.666667</v>
      </c>
      <c r="V261" s="33">
        <f t="shared" si="16"/>
        <v>252083.3333</v>
      </c>
      <c r="W261" s="33">
        <f t="shared" si="17"/>
        <v>425259.205</v>
      </c>
      <c r="X261" s="33">
        <f t="shared" si="8"/>
        <v>252083.3333</v>
      </c>
      <c r="Y261" s="34">
        <f t="shared" si="9"/>
        <v>-241</v>
      </c>
      <c r="Z261" s="70">
        <f t="shared" si="10"/>
        <v>1318.484201</v>
      </c>
      <c r="AA261" s="70">
        <f t="shared" si="23"/>
        <v>1041.666667</v>
      </c>
      <c r="AB261" s="70">
        <f t="shared" si="24"/>
        <v>276.8175346</v>
      </c>
      <c r="AC261" s="78">
        <f t="shared" si="25"/>
        <v>47916.66667</v>
      </c>
      <c r="AD261" s="68" t="str">
        <f t="shared" si="18"/>
        <v/>
      </c>
      <c r="AE261" s="70">
        <f t="shared" si="19"/>
        <v>0</v>
      </c>
      <c r="AF261" s="70" t="str">
        <f t="shared" si="20"/>
        <v/>
      </c>
      <c r="AG261" s="70" t="str">
        <f t="shared" si="21"/>
        <v/>
      </c>
      <c r="AH261" s="78" t="str">
        <f t="shared" si="22"/>
        <v/>
      </c>
    </row>
    <row r="262" hidden="1">
      <c r="B262" s="68">
        <f t="shared" si="11"/>
        <v>243</v>
      </c>
      <c r="C262" s="70">
        <f t="shared" si="12"/>
        <v>1312.594466</v>
      </c>
      <c r="D262" s="70">
        <f t="shared" si="13"/>
        <v>1041.666667</v>
      </c>
      <c r="E262" s="70">
        <f t="shared" si="14"/>
        <v>270.9277998</v>
      </c>
      <c r="F262" s="78">
        <f t="shared" si="15"/>
        <v>46875</v>
      </c>
      <c r="G262" s="79"/>
      <c r="Q262" s="30"/>
      <c r="R262" s="30">
        <v>243.0</v>
      </c>
      <c r="S262" s="34">
        <f t="shared" si="5"/>
        <v>46</v>
      </c>
      <c r="T262" s="80">
        <f t="shared" si="6"/>
        <v>2472.872218</v>
      </c>
      <c r="U262" s="80">
        <f t="shared" si="7"/>
        <v>1041.666667</v>
      </c>
      <c r="V262" s="33">
        <f t="shared" si="16"/>
        <v>253125</v>
      </c>
      <c r="W262" s="33">
        <f t="shared" si="17"/>
        <v>427732.0772</v>
      </c>
      <c r="X262" s="33">
        <f t="shared" si="8"/>
        <v>253125</v>
      </c>
      <c r="Y262" s="34">
        <f t="shared" si="9"/>
        <v>-242</v>
      </c>
      <c r="Z262" s="70">
        <f t="shared" si="10"/>
        <v>1312.594466</v>
      </c>
      <c r="AA262" s="70">
        <f t="shared" si="23"/>
        <v>1041.666667</v>
      </c>
      <c r="AB262" s="70">
        <f t="shared" si="24"/>
        <v>270.9277998</v>
      </c>
      <c r="AC262" s="78">
        <f t="shared" si="25"/>
        <v>46875</v>
      </c>
      <c r="AD262" s="68" t="str">
        <f t="shared" si="18"/>
        <v/>
      </c>
      <c r="AE262" s="70">
        <f t="shared" si="19"/>
        <v>0</v>
      </c>
      <c r="AF262" s="70" t="str">
        <f t="shared" si="20"/>
        <v/>
      </c>
      <c r="AG262" s="70" t="str">
        <f t="shared" si="21"/>
        <v/>
      </c>
      <c r="AH262" s="78" t="str">
        <f t="shared" si="22"/>
        <v/>
      </c>
    </row>
    <row r="263" hidden="1">
      <c r="B263" s="68">
        <f t="shared" si="11"/>
        <v>244</v>
      </c>
      <c r="C263" s="70">
        <f t="shared" si="12"/>
        <v>1306.704732</v>
      </c>
      <c r="D263" s="70">
        <f t="shared" si="13"/>
        <v>1041.666667</v>
      </c>
      <c r="E263" s="70">
        <f t="shared" si="14"/>
        <v>265.038065</v>
      </c>
      <c r="F263" s="78">
        <f t="shared" si="15"/>
        <v>45833.33333</v>
      </c>
      <c r="G263" s="79"/>
      <c r="Q263" s="30"/>
      <c r="R263" s="30">
        <v>244.0</v>
      </c>
      <c r="S263" s="34">
        <f t="shared" si="5"/>
        <v>45</v>
      </c>
      <c r="T263" s="80">
        <f t="shared" si="6"/>
        <v>2478.761953</v>
      </c>
      <c r="U263" s="80">
        <f t="shared" si="7"/>
        <v>1041.666667</v>
      </c>
      <c r="V263" s="33">
        <f t="shared" si="16"/>
        <v>254166.6667</v>
      </c>
      <c r="W263" s="33">
        <f t="shared" si="17"/>
        <v>430210.8392</v>
      </c>
      <c r="X263" s="33">
        <f t="shared" si="8"/>
        <v>254166.6667</v>
      </c>
      <c r="Y263" s="34">
        <f t="shared" si="9"/>
        <v>-243</v>
      </c>
      <c r="Z263" s="70">
        <f t="shared" si="10"/>
        <v>1306.704732</v>
      </c>
      <c r="AA263" s="70">
        <f t="shared" si="23"/>
        <v>1041.666667</v>
      </c>
      <c r="AB263" s="70">
        <f t="shared" si="24"/>
        <v>265.038065</v>
      </c>
      <c r="AC263" s="78">
        <f t="shared" si="25"/>
        <v>45833.33333</v>
      </c>
      <c r="AD263" s="68" t="str">
        <f t="shared" si="18"/>
        <v/>
      </c>
      <c r="AE263" s="70">
        <f t="shared" si="19"/>
        <v>0</v>
      </c>
      <c r="AF263" s="70" t="str">
        <f t="shared" si="20"/>
        <v/>
      </c>
      <c r="AG263" s="70" t="str">
        <f t="shared" si="21"/>
        <v/>
      </c>
      <c r="AH263" s="78" t="str">
        <f t="shared" si="22"/>
        <v/>
      </c>
    </row>
    <row r="264" hidden="1">
      <c r="B264" s="68">
        <f t="shared" si="11"/>
        <v>245</v>
      </c>
      <c r="C264" s="70">
        <f t="shared" si="12"/>
        <v>1300.814997</v>
      </c>
      <c r="D264" s="70">
        <f t="shared" si="13"/>
        <v>1041.666667</v>
      </c>
      <c r="E264" s="70">
        <f t="shared" si="14"/>
        <v>259.1483303</v>
      </c>
      <c r="F264" s="78">
        <f t="shared" si="15"/>
        <v>44791.66667</v>
      </c>
      <c r="G264" s="79"/>
      <c r="Q264" s="30"/>
      <c r="R264" s="30">
        <v>245.0</v>
      </c>
      <c r="S264" s="34">
        <f t="shared" si="5"/>
        <v>44</v>
      </c>
      <c r="T264" s="80">
        <f t="shared" si="6"/>
        <v>2484.651687</v>
      </c>
      <c r="U264" s="80">
        <f t="shared" si="7"/>
        <v>1041.666667</v>
      </c>
      <c r="V264" s="33">
        <f t="shared" si="16"/>
        <v>255208.3333</v>
      </c>
      <c r="W264" s="33">
        <f t="shared" si="17"/>
        <v>432695.4909</v>
      </c>
      <c r="X264" s="33">
        <f t="shared" si="8"/>
        <v>255208.3333</v>
      </c>
      <c r="Y264" s="34">
        <f t="shared" si="9"/>
        <v>-244</v>
      </c>
      <c r="Z264" s="70">
        <f t="shared" si="10"/>
        <v>1300.814997</v>
      </c>
      <c r="AA264" s="70">
        <f t="shared" si="23"/>
        <v>1041.666667</v>
      </c>
      <c r="AB264" s="70">
        <f t="shared" si="24"/>
        <v>259.1483303</v>
      </c>
      <c r="AC264" s="78">
        <f t="shared" si="25"/>
        <v>44791.66667</v>
      </c>
      <c r="AD264" s="68" t="str">
        <f t="shared" si="18"/>
        <v/>
      </c>
      <c r="AE264" s="70">
        <f t="shared" si="19"/>
        <v>0</v>
      </c>
      <c r="AF264" s="70" t="str">
        <f t="shared" si="20"/>
        <v/>
      </c>
      <c r="AG264" s="70" t="str">
        <f t="shared" si="21"/>
        <v/>
      </c>
      <c r="AH264" s="78" t="str">
        <f t="shared" si="22"/>
        <v/>
      </c>
    </row>
    <row r="265" hidden="1">
      <c r="B265" s="68">
        <f t="shared" si="11"/>
        <v>246</v>
      </c>
      <c r="C265" s="70">
        <f t="shared" si="12"/>
        <v>1294.925262</v>
      </c>
      <c r="D265" s="70">
        <f t="shared" si="13"/>
        <v>1041.666667</v>
      </c>
      <c r="E265" s="70">
        <f t="shared" si="14"/>
        <v>253.2585955</v>
      </c>
      <c r="F265" s="78">
        <f t="shared" si="15"/>
        <v>43750</v>
      </c>
      <c r="G265" s="79"/>
      <c r="Q265" s="30"/>
      <c r="R265" s="30">
        <v>246.0</v>
      </c>
      <c r="S265" s="34">
        <f t="shared" si="5"/>
        <v>43</v>
      </c>
      <c r="T265" s="80">
        <f t="shared" si="6"/>
        <v>2490.541422</v>
      </c>
      <c r="U265" s="80">
        <f t="shared" si="7"/>
        <v>1041.666667</v>
      </c>
      <c r="V265" s="33">
        <f t="shared" si="16"/>
        <v>256250</v>
      </c>
      <c r="W265" s="33">
        <f t="shared" si="17"/>
        <v>435186.0323</v>
      </c>
      <c r="X265" s="33">
        <f t="shared" si="8"/>
        <v>256250</v>
      </c>
      <c r="Y265" s="34">
        <f t="shared" si="9"/>
        <v>-245</v>
      </c>
      <c r="Z265" s="70">
        <f t="shared" si="10"/>
        <v>1294.925262</v>
      </c>
      <c r="AA265" s="70">
        <f t="shared" si="23"/>
        <v>1041.666667</v>
      </c>
      <c r="AB265" s="70">
        <f t="shared" si="24"/>
        <v>253.2585955</v>
      </c>
      <c r="AC265" s="78">
        <f t="shared" si="25"/>
        <v>43750</v>
      </c>
      <c r="AD265" s="68" t="str">
        <f t="shared" si="18"/>
        <v/>
      </c>
      <c r="AE265" s="70">
        <f t="shared" si="19"/>
        <v>0</v>
      </c>
      <c r="AF265" s="70" t="str">
        <f t="shared" si="20"/>
        <v/>
      </c>
      <c r="AG265" s="70" t="str">
        <f t="shared" si="21"/>
        <v/>
      </c>
      <c r="AH265" s="78" t="str">
        <f t="shared" si="22"/>
        <v/>
      </c>
    </row>
    <row r="266" hidden="1">
      <c r="B266" s="68">
        <f t="shared" si="11"/>
        <v>247</v>
      </c>
      <c r="C266" s="70">
        <f t="shared" si="12"/>
        <v>1289.035527</v>
      </c>
      <c r="D266" s="70">
        <f t="shared" si="13"/>
        <v>1041.666667</v>
      </c>
      <c r="E266" s="70">
        <f t="shared" si="14"/>
        <v>247.3688607</v>
      </c>
      <c r="F266" s="78">
        <f t="shared" si="15"/>
        <v>42708.33333</v>
      </c>
      <c r="G266" s="79"/>
      <c r="Q266" s="30"/>
      <c r="R266" s="30">
        <v>247.0</v>
      </c>
      <c r="S266" s="34">
        <f t="shared" si="5"/>
        <v>42</v>
      </c>
      <c r="T266" s="80">
        <f t="shared" si="6"/>
        <v>2496.431157</v>
      </c>
      <c r="U266" s="80">
        <f t="shared" si="7"/>
        <v>1041.666667</v>
      </c>
      <c r="V266" s="33">
        <f t="shared" si="16"/>
        <v>257291.6667</v>
      </c>
      <c r="W266" s="33">
        <f t="shared" si="17"/>
        <v>437682.4635</v>
      </c>
      <c r="X266" s="33">
        <f t="shared" si="8"/>
        <v>257291.6667</v>
      </c>
      <c r="Y266" s="34">
        <f t="shared" si="9"/>
        <v>-246</v>
      </c>
      <c r="Z266" s="70">
        <f t="shared" si="10"/>
        <v>1289.035527</v>
      </c>
      <c r="AA266" s="70">
        <f t="shared" si="23"/>
        <v>1041.666667</v>
      </c>
      <c r="AB266" s="70">
        <f t="shared" si="24"/>
        <v>247.3688607</v>
      </c>
      <c r="AC266" s="78">
        <f t="shared" si="25"/>
        <v>42708.33333</v>
      </c>
      <c r="AD266" s="68" t="str">
        <f t="shared" si="18"/>
        <v/>
      </c>
      <c r="AE266" s="70">
        <f t="shared" si="19"/>
        <v>0</v>
      </c>
      <c r="AF266" s="70" t="str">
        <f t="shared" si="20"/>
        <v/>
      </c>
      <c r="AG266" s="70" t="str">
        <f t="shared" si="21"/>
        <v/>
      </c>
      <c r="AH266" s="78" t="str">
        <f t="shared" si="22"/>
        <v/>
      </c>
    </row>
    <row r="267" hidden="1">
      <c r="B267" s="68">
        <f t="shared" si="11"/>
        <v>248</v>
      </c>
      <c r="C267" s="70">
        <f t="shared" si="12"/>
        <v>1283.145793</v>
      </c>
      <c r="D267" s="70">
        <f t="shared" si="13"/>
        <v>1041.666667</v>
      </c>
      <c r="E267" s="70">
        <f t="shared" si="14"/>
        <v>241.4791259</v>
      </c>
      <c r="F267" s="78">
        <f t="shared" si="15"/>
        <v>41666.66667</v>
      </c>
      <c r="G267" s="79"/>
      <c r="Q267" s="30"/>
      <c r="R267" s="30">
        <v>248.0</v>
      </c>
      <c r="S267" s="34">
        <f t="shared" si="5"/>
        <v>41</v>
      </c>
      <c r="T267" s="80">
        <f t="shared" si="6"/>
        <v>2502.320892</v>
      </c>
      <c r="U267" s="80">
        <f t="shared" si="7"/>
        <v>1041.666667</v>
      </c>
      <c r="V267" s="33">
        <f t="shared" si="16"/>
        <v>258333.3333</v>
      </c>
      <c r="W267" s="33">
        <f t="shared" si="17"/>
        <v>440184.7844</v>
      </c>
      <c r="X267" s="33">
        <f t="shared" si="8"/>
        <v>258333.3333</v>
      </c>
      <c r="Y267" s="34">
        <f t="shared" si="9"/>
        <v>-247</v>
      </c>
      <c r="Z267" s="70">
        <f t="shared" si="10"/>
        <v>1283.145793</v>
      </c>
      <c r="AA267" s="70">
        <f t="shared" si="23"/>
        <v>1041.666667</v>
      </c>
      <c r="AB267" s="70">
        <f t="shared" si="24"/>
        <v>241.4791259</v>
      </c>
      <c r="AC267" s="78">
        <f t="shared" si="25"/>
        <v>41666.66667</v>
      </c>
      <c r="AD267" s="68" t="str">
        <f t="shared" si="18"/>
        <v/>
      </c>
      <c r="AE267" s="70">
        <f t="shared" si="19"/>
        <v>0</v>
      </c>
      <c r="AF267" s="70" t="str">
        <f t="shared" si="20"/>
        <v/>
      </c>
      <c r="AG267" s="70" t="str">
        <f t="shared" si="21"/>
        <v/>
      </c>
      <c r="AH267" s="78" t="str">
        <f t="shared" si="22"/>
        <v/>
      </c>
    </row>
    <row r="268" hidden="1">
      <c r="B268" s="68">
        <f t="shared" si="11"/>
        <v>249</v>
      </c>
      <c r="C268" s="70">
        <f t="shared" si="12"/>
        <v>1277.256058</v>
      </c>
      <c r="D268" s="70">
        <f t="shared" si="13"/>
        <v>1041.666667</v>
      </c>
      <c r="E268" s="70">
        <f t="shared" si="14"/>
        <v>235.5893911</v>
      </c>
      <c r="F268" s="78">
        <f t="shared" si="15"/>
        <v>40625</v>
      </c>
      <c r="G268" s="79"/>
      <c r="Q268" s="30"/>
      <c r="R268" s="30">
        <v>249.0</v>
      </c>
      <c r="S268" s="34">
        <f t="shared" si="5"/>
        <v>40</v>
      </c>
      <c r="T268" s="80">
        <f t="shared" si="6"/>
        <v>2508.210627</v>
      </c>
      <c r="U268" s="80">
        <f t="shared" si="7"/>
        <v>1041.666667</v>
      </c>
      <c r="V268" s="33">
        <f t="shared" si="16"/>
        <v>259375</v>
      </c>
      <c r="W268" s="33">
        <f t="shared" si="17"/>
        <v>442692.995</v>
      </c>
      <c r="X268" s="33">
        <f t="shared" si="8"/>
        <v>259375</v>
      </c>
      <c r="Y268" s="34">
        <f t="shared" si="9"/>
        <v>-248</v>
      </c>
      <c r="Z268" s="70">
        <f t="shared" si="10"/>
        <v>1277.256058</v>
      </c>
      <c r="AA268" s="70">
        <f t="shared" si="23"/>
        <v>1041.666667</v>
      </c>
      <c r="AB268" s="70">
        <f t="shared" si="24"/>
        <v>235.5893911</v>
      </c>
      <c r="AC268" s="78">
        <f t="shared" si="25"/>
        <v>40625</v>
      </c>
      <c r="AD268" s="68" t="str">
        <f t="shared" si="18"/>
        <v/>
      </c>
      <c r="AE268" s="70">
        <f t="shared" si="19"/>
        <v>0</v>
      </c>
      <c r="AF268" s="70" t="str">
        <f t="shared" si="20"/>
        <v/>
      </c>
      <c r="AG268" s="70" t="str">
        <f t="shared" si="21"/>
        <v/>
      </c>
      <c r="AH268" s="78" t="str">
        <f t="shared" si="22"/>
        <v/>
      </c>
    </row>
    <row r="269" hidden="1">
      <c r="B269" s="68">
        <f t="shared" si="11"/>
        <v>250</v>
      </c>
      <c r="C269" s="70">
        <f t="shared" si="12"/>
        <v>1271.366323</v>
      </c>
      <c r="D269" s="70">
        <f t="shared" si="13"/>
        <v>1041.666667</v>
      </c>
      <c r="E269" s="70">
        <f t="shared" si="14"/>
        <v>229.6996564</v>
      </c>
      <c r="F269" s="78">
        <f t="shared" si="15"/>
        <v>39583.33333</v>
      </c>
      <c r="G269" s="79"/>
      <c r="Q269" s="30"/>
      <c r="R269" s="30">
        <v>250.0</v>
      </c>
      <c r="S269" s="34">
        <f t="shared" si="5"/>
        <v>39</v>
      </c>
      <c r="T269" s="80">
        <f t="shared" si="6"/>
        <v>2514.100361</v>
      </c>
      <c r="U269" s="80">
        <f t="shared" si="7"/>
        <v>1041.666667</v>
      </c>
      <c r="V269" s="33">
        <f t="shared" si="16"/>
        <v>260416.6667</v>
      </c>
      <c r="W269" s="33">
        <f t="shared" si="17"/>
        <v>445207.0953</v>
      </c>
      <c r="X269" s="33">
        <f t="shared" si="8"/>
        <v>260416.6667</v>
      </c>
      <c r="Y269" s="34">
        <f t="shared" si="9"/>
        <v>-249</v>
      </c>
      <c r="Z269" s="70">
        <f t="shared" si="10"/>
        <v>1271.366323</v>
      </c>
      <c r="AA269" s="70">
        <f t="shared" si="23"/>
        <v>1041.666667</v>
      </c>
      <c r="AB269" s="70">
        <f t="shared" si="24"/>
        <v>229.6996564</v>
      </c>
      <c r="AC269" s="78">
        <f t="shared" si="25"/>
        <v>39583.33333</v>
      </c>
      <c r="AD269" s="68" t="str">
        <f t="shared" si="18"/>
        <v/>
      </c>
      <c r="AE269" s="70">
        <f t="shared" si="19"/>
        <v>0</v>
      </c>
      <c r="AF269" s="70" t="str">
        <f t="shared" si="20"/>
        <v/>
      </c>
      <c r="AG269" s="70" t="str">
        <f t="shared" si="21"/>
        <v/>
      </c>
      <c r="AH269" s="78" t="str">
        <f t="shared" si="22"/>
        <v/>
      </c>
    </row>
    <row r="270" hidden="1">
      <c r="B270" s="68">
        <f t="shared" si="11"/>
        <v>251</v>
      </c>
      <c r="C270" s="70">
        <f t="shared" si="12"/>
        <v>1265.476588</v>
      </c>
      <c r="D270" s="70">
        <f t="shared" si="13"/>
        <v>1041.666667</v>
      </c>
      <c r="E270" s="70">
        <f t="shared" si="14"/>
        <v>223.8099216</v>
      </c>
      <c r="F270" s="78">
        <f t="shared" si="15"/>
        <v>38541.66667</v>
      </c>
      <c r="G270" s="79"/>
      <c r="Q270" s="30"/>
      <c r="R270" s="30">
        <v>251.0</v>
      </c>
      <c r="S270" s="34">
        <f t="shared" si="5"/>
        <v>38</v>
      </c>
      <c r="T270" s="80">
        <f t="shared" si="6"/>
        <v>2519.990096</v>
      </c>
      <c r="U270" s="80">
        <f t="shared" si="7"/>
        <v>1041.666667</v>
      </c>
      <c r="V270" s="33">
        <f t="shared" si="16"/>
        <v>261458.3333</v>
      </c>
      <c r="W270" s="33">
        <f t="shared" si="17"/>
        <v>447727.0854</v>
      </c>
      <c r="X270" s="33">
        <f t="shared" si="8"/>
        <v>261458.3333</v>
      </c>
      <c r="Y270" s="34">
        <f t="shared" si="9"/>
        <v>-250</v>
      </c>
      <c r="Z270" s="70">
        <f t="shared" si="10"/>
        <v>1265.476588</v>
      </c>
      <c r="AA270" s="70">
        <f t="shared" si="23"/>
        <v>1041.666667</v>
      </c>
      <c r="AB270" s="70">
        <f t="shared" si="24"/>
        <v>223.8099216</v>
      </c>
      <c r="AC270" s="78">
        <f t="shared" si="25"/>
        <v>38541.66667</v>
      </c>
      <c r="AD270" s="68" t="str">
        <f t="shared" si="18"/>
        <v/>
      </c>
      <c r="AE270" s="70">
        <f t="shared" si="19"/>
        <v>0</v>
      </c>
      <c r="AF270" s="70" t="str">
        <f t="shared" si="20"/>
        <v/>
      </c>
      <c r="AG270" s="70" t="str">
        <f t="shared" si="21"/>
        <v/>
      </c>
      <c r="AH270" s="78" t="str">
        <f t="shared" si="22"/>
        <v/>
      </c>
    </row>
    <row r="271" hidden="1">
      <c r="B271" s="68">
        <f t="shared" si="11"/>
        <v>252</v>
      </c>
      <c r="C271" s="70">
        <f t="shared" si="12"/>
        <v>1259.586853</v>
      </c>
      <c r="D271" s="70">
        <f t="shared" si="13"/>
        <v>1041.666667</v>
      </c>
      <c r="E271" s="70">
        <f t="shared" si="14"/>
        <v>217.9201868</v>
      </c>
      <c r="F271" s="78">
        <f t="shared" si="15"/>
        <v>37500</v>
      </c>
      <c r="G271" s="79"/>
      <c r="Q271" s="30"/>
      <c r="R271" s="30">
        <v>252.0</v>
      </c>
      <c r="S271" s="34">
        <f t="shared" si="5"/>
        <v>37</v>
      </c>
      <c r="T271" s="80">
        <f t="shared" si="6"/>
        <v>2525.879831</v>
      </c>
      <c r="U271" s="80">
        <f t="shared" si="7"/>
        <v>1041.666667</v>
      </c>
      <c r="V271" s="33">
        <f t="shared" si="16"/>
        <v>262500</v>
      </c>
      <c r="W271" s="33">
        <f t="shared" si="17"/>
        <v>450252.9653</v>
      </c>
      <c r="X271" s="33">
        <f t="shared" si="8"/>
        <v>262500</v>
      </c>
      <c r="Y271" s="34">
        <f t="shared" si="9"/>
        <v>-251</v>
      </c>
      <c r="Z271" s="70">
        <f t="shared" si="10"/>
        <v>1259.586853</v>
      </c>
      <c r="AA271" s="70">
        <f t="shared" si="23"/>
        <v>1041.666667</v>
      </c>
      <c r="AB271" s="70">
        <f t="shared" si="24"/>
        <v>217.9201868</v>
      </c>
      <c r="AC271" s="78">
        <f t="shared" si="25"/>
        <v>37500</v>
      </c>
      <c r="AD271" s="68" t="str">
        <f t="shared" si="18"/>
        <v/>
      </c>
      <c r="AE271" s="70">
        <f t="shared" si="19"/>
        <v>0</v>
      </c>
      <c r="AF271" s="70" t="str">
        <f t="shared" si="20"/>
        <v/>
      </c>
      <c r="AG271" s="70" t="str">
        <f t="shared" si="21"/>
        <v/>
      </c>
      <c r="AH271" s="78" t="str">
        <f t="shared" si="22"/>
        <v/>
      </c>
    </row>
    <row r="272" hidden="1">
      <c r="B272" s="68">
        <f t="shared" si="11"/>
        <v>253</v>
      </c>
      <c r="C272" s="70">
        <f t="shared" si="12"/>
        <v>1253.697119</v>
      </c>
      <c r="D272" s="70">
        <f t="shared" si="13"/>
        <v>1041.666667</v>
      </c>
      <c r="E272" s="70">
        <f t="shared" si="14"/>
        <v>212.030452</v>
      </c>
      <c r="F272" s="78">
        <f t="shared" si="15"/>
        <v>36458.33333</v>
      </c>
      <c r="G272" s="79"/>
      <c r="Q272" s="30"/>
      <c r="R272" s="30">
        <v>253.0</v>
      </c>
      <c r="S272" s="34">
        <f t="shared" si="5"/>
        <v>36</v>
      </c>
      <c r="T272" s="80">
        <f t="shared" si="6"/>
        <v>2531.769566</v>
      </c>
      <c r="U272" s="80">
        <f t="shared" si="7"/>
        <v>1041.666667</v>
      </c>
      <c r="V272" s="33">
        <f t="shared" si="16"/>
        <v>263541.6667</v>
      </c>
      <c r="W272" s="33">
        <f t="shared" si="17"/>
        <v>452784.7348</v>
      </c>
      <c r="X272" s="33">
        <f t="shared" si="8"/>
        <v>263541.6667</v>
      </c>
      <c r="Y272" s="34">
        <f t="shared" si="9"/>
        <v>-252</v>
      </c>
      <c r="Z272" s="70">
        <f t="shared" si="10"/>
        <v>1253.697119</v>
      </c>
      <c r="AA272" s="70">
        <f t="shared" si="23"/>
        <v>1041.666667</v>
      </c>
      <c r="AB272" s="70">
        <f t="shared" si="24"/>
        <v>212.030452</v>
      </c>
      <c r="AC272" s="78">
        <f t="shared" si="25"/>
        <v>36458.33333</v>
      </c>
      <c r="AD272" s="68" t="str">
        <f t="shared" si="18"/>
        <v/>
      </c>
      <c r="AE272" s="70">
        <f t="shared" si="19"/>
        <v>0</v>
      </c>
      <c r="AF272" s="70" t="str">
        <f t="shared" si="20"/>
        <v/>
      </c>
      <c r="AG272" s="70" t="str">
        <f t="shared" si="21"/>
        <v/>
      </c>
      <c r="AH272" s="78" t="str">
        <f t="shared" si="22"/>
        <v/>
      </c>
    </row>
    <row r="273" hidden="1">
      <c r="B273" s="68">
        <f t="shared" si="11"/>
        <v>254</v>
      </c>
      <c r="C273" s="70">
        <f t="shared" si="12"/>
        <v>1247.807384</v>
      </c>
      <c r="D273" s="70">
        <f t="shared" si="13"/>
        <v>1041.666667</v>
      </c>
      <c r="E273" s="70">
        <f t="shared" si="14"/>
        <v>206.1407172</v>
      </c>
      <c r="F273" s="78">
        <f t="shared" si="15"/>
        <v>35416.66667</v>
      </c>
      <c r="G273" s="79"/>
      <c r="Q273" s="30"/>
      <c r="R273" s="30">
        <v>254.0</v>
      </c>
      <c r="S273" s="34">
        <f t="shared" si="5"/>
        <v>35</v>
      </c>
      <c r="T273" s="80">
        <f t="shared" si="6"/>
        <v>2537.6593</v>
      </c>
      <c r="U273" s="80">
        <f t="shared" si="7"/>
        <v>1041.666667</v>
      </c>
      <c r="V273" s="33">
        <f t="shared" si="16"/>
        <v>264583.3333</v>
      </c>
      <c r="W273" s="33">
        <f t="shared" si="17"/>
        <v>455322.3941</v>
      </c>
      <c r="X273" s="33">
        <f t="shared" si="8"/>
        <v>264583.3333</v>
      </c>
      <c r="Y273" s="34">
        <f t="shared" si="9"/>
        <v>-253</v>
      </c>
      <c r="Z273" s="70">
        <f t="shared" si="10"/>
        <v>1247.807384</v>
      </c>
      <c r="AA273" s="70">
        <f t="shared" si="23"/>
        <v>1041.666667</v>
      </c>
      <c r="AB273" s="70">
        <f t="shared" si="24"/>
        <v>206.1407172</v>
      </c>
      <c r="AC273" s="78">
        <f t="shared" si="25"/>
        <v>35416.66667</v>
      </c>
      <c r="AD273" s="68" t="str">
        <f t="shared" si="18"/>
        <v/>
      </c>
      <c r="AE273" s="70">
        <f t="shared" si="19"/>
        <v>0</v>
      </c>
      <c r="AF273" s="70" t="str">
        <f t="shared" si="20"/>
        <v/>
      </c>
      <c r="AG273" s="70" t="str">
        <f t="shared" si="21"/>
        <v/>
      </c>
      <c r="AH273" s="78" t="str">
        <f t="shared" si="22"/>
        <v/>
      </c>
    </row>
    <row r="274" hidden="1">
      <c r="B274" s="68">
        <f t="shared" si="11"/>
        <v>255</v>
      </c>
      <c r="C274" s="70">
        <f t="shared" si="12"/>
        <v>1241.917649</v>
      </c>
      <c r="D274" s="70">
        <f t="shared" si="13"/>
        <v>1041.666667</v>
      </c>
      <c r="E274" s="70">
        <f t="shared" si="14"/>
        <v>200.2509825</v>
      </c>
      <c r="F274" s="78">
        <f t="shared" si="15"/>
        <v>34375</v>
      </c>
      <c r="G274" s="79"/>
      <c r="Q274" s="30"/>
      <c r="R274" s="30">
        <v>255.0</v>
      </c>
      <c r="S274" s="34">
        <f t="shared" si="5"/>
        <v>34</v>
      </c>
      <c r="T274" s="80">
        <f t="shared" si="6"/>
        <v>2543.549035</v>
      </c>
      <c r="U274" s="80">
        <f t="shared" si="7"/>
        <v>1041.666667</v>
      </c>
      <c r="V274" s="33">
        <f t="shared" si="16"/>
        <v>265625</v>
      </c>
      <c r="W274" s="33">
        <f t="shared" si="17"/>
        <v>457865.9432</v>
      </c>
      <c r="X274" s="33">
        <f t="shared" si="8"/>
        <v>265625</v>
      </c>
      <c r="Y274" s="34">
        <f t="shared" si="9"/>
        <v>-254</v>
      </c>
      <c r="Z274" s="70">
        <f t="shared" si="10"/>
        <v>1241.917649</v>
      </c>
      <c r="AA274" s="70">
        <f t="shared" si="23"/>
        <v>1041.666667</v>
      </c>
      <c r="AB274" s="70">
        <f t="shared" si="24"/>
        <v>200.2509825</v>
      </c>
      <c r="AC274" s="78">
        <f t="shared" si="25"/>
        <v>34375</v>
      </c>
      <c r="AD274" s="68" t="str">
        <f t="shared" si="18"/>
        <v/>
      </c>
      <c r="AE274" s="70">
        <f t="shared" si="19"/>
        <v>0</v>
      </c>
      <c r="AF274" s="70" t="str">
        <f t="shared" si="20"/>
        <v/>
      </c>
      <c r="AG274" s="70" t="str">
        <f t="shared" si="21"/>
        <v/>
      </c>
      <c r="AH274" s="78" t="str">
        <f t="shared" si="22"/>
        <v/>
      </c>
    </row>
    <row r="275" hidden="1">
      <c r="B275" s="68">
        <f t="shared" si="11"/>
        <v>256</v>
      </c>
      <c r="C275" s="70">
        <f t="shared" si="12"/>
        <v>1236.027914</v>
      </c>
      <c r="D275" s="70">
        <f t="shared" si="13"/>
        <v>1041.666667</v>
      </c>
      <c r="E275" s="70">
        <f t="shared" si="14"/>
        <v>194.3612477</v>
      </c>
      <c r="F275" s="78">
        <f t="shared" si="15"/>
        <v>33333.33333</v>
      </c>
      <c r="G275" s="79"/>
      <c r="Q275" s="30"/>
      <c r="R275" s="30">
        <v>256.0</v>
      </c>
      <c r="S275" s="34">
        <f t="shared" si="5"/>
        <v>33</v>
      </c>
      <c r="T275" s="80">
        <f t="shared" si="6"/>
        <v>2549.43877</v>
      </c>
      <c r="U275" s="80">
        <f t="shared" si="7"/>
        <v>1041.666667</v>
      </c>
      <c r="V275" s="33">
        <f t="shared" si="16"/>
        <v>266666.6667</v>
      </c>
      <c r="W275" s="33">
        <f t="shared" si="17"/>
        <v>460415.3819</v>
      </c>
      <c r="X275" s="33">
        <f t="shared" si="8"/>
        <v>266666.6667</v>
      </c>
      <c r="Y275" s="34">
        <f t="shared" si="9"/>
        <v>-255</v>
      </c>
      <c r="Z275" s="70">
        <f t="shared" si="10"/>
        <v>1236.027914</v>
      </c>
      <c r="AA275" s="70">
        <f t="shared" si="23"/>
        <v>1041.666667</v>
      </c>
      <c r="AB275" s="70">
        <f t="shared" si="24"/>
        <v>194.3612477</v>
      </c>
      <c r="AC275" s="78">
        <f t="shared" si="25"/>
        <v>33333.33333</v>
      </c>
      <c r="AD275" s="68" t="str">
        <f t="shared" si="18"/>
        <v/>
      </c>
      <c r="AE275" s="70">
        <f t="shared" si="19"/>
        <v>0</v>
      </c>
      <c r="AF275" s="70" t="str">
        <f t="shared" si="20"/>
        <v/>
      </c>
      <c r="AG275" s="70" t="str">
        <f t="shared" si="21"/>
        <v/>
      </c>
      <c r="AH275" s="78" t="str">
        <f t="shared" si="22"/>
        <v/>
      </c>
    </row>
    <row r="276" hidden="1">
      <c r="B276" s="68">
        <f t="shared" si="11"/>
        <v>257</v>
      </c>
      <c r="C276" s="70">
        <f t="shared" si="12"/>
        <v>1230.13818</v>
      </c>
      <c r="D276" s="70">
        <f t="shared" si="13"/>
        <v>1041.666667</v>
      </c>
      <c r="E276" s="70">
        <f t="shared" si="14"/>
        <v>188.4715129</v>
      </c>
      <c r="F276" s="78">
        <f t="shared" si="15"/>
        <v>32291.66667</v>
      </c>
      <c r="G276" s="79"/>
      <c r="Q276" s="30"/>
      <c r="R276" s="30">
        <v>257.0</v>
      </c>
      <c r="S276" s="34">
        <f t="shared" si="5"/>
        <v>32</v>
      </c>
      <c r="T276" s="80">
        <f t="shared" si="6"/>
        <v>2555.328505</v>
      </c>
      <c r="U276" s="80">
        <f t="shared" si="7"/>
        <v>1041.666667</v>
      </c>
      <c r="V276" s="33">
        <f t="shared" si="16"/>
        <v>267708.3333</v>
      </c>
      <c r="W276" s="33">
        <f t="shared" si="17"/>
        <v>462970.7104</v>
      </c>
      <c r="X276" s="33">
        <f t="shared" si="8"/>
        <v>267708.3333</v>
      </c>
      <c r="Y276" s="34">
        <f t="shared" si="9"/>
        <v>-256</v>
      </c>
      <c r="Z276" s="70">
        <f t="shared" si="10"/>
        <v>1230.13818</v>
      </c>
      <c r="AA276" s="70">
        <f t="shared" si="23"/>
        <v>1041.666667</v>
      </c>
      <c r="AB276" s="70">
        <f t="shared" si="24"/>
        <v>188.4715129</v>
      </c>
      <c r="AC276" s="78">
        <f t="shared" si="25"/>
        <v>32291.66667</v>
      </c>
      <c r="AD276" s="68" t="str">
        <f t="shared" si="18"/>
        <v/>
      </c>
      <c r="AE276" s="70">
        <f t="shared" si="19"/>
        <v>0</v>
      </c>
      <c r="AF276" s="70" t="str">
        <f t="shared" si="20"/>
        <v/>
      </c>
      <c r="AG276" s="70" t="str">
        <f t="shared" si="21"/>
        <v/>
      </c>
      <c r="AH276" s="78" t="str">
        <f t="shared" si="22"/>
        <v/>
      </c>
    </row>
    <row r="277" hidden="1">
      <c r="B277" s="68">
        <f t="shared" si="11"/>
        <v>258</v>
      </c>
      <c r="C277" s="70">
        <f t="shared" si="12"/>
        <v>1224.248445</v>
      </c>
      <c r="D277" s="70">
        <f t="shared" si="13"/>
        <v>1041.666667</v>
      </c>
      <c r="E277" s="70">
        <f t="shared" si="14"/>
        <v>182.5817781</v>
      </c>
      <c r="F277" s="78">
        <f t="shared" si="15"/>
        <v>31250</v>
      </c>
      <c r="G277" s="79"/>
      <c r="Q277" s="30"/>
      <c r="R277" s="30">
        <v>258.0</v>
      </c>
      <c r="S277" s="34">
        <f t="shared" si="5"/>
        <v>31</v>
      </c>
      <c r="T277" s="80">
        <f t="shared" si="6"/>
        <v>2561.21824</v>
      </c>
      <c r="U277" s="80">
        <f t="shared" si="7"/>
        <v>1041.666667</v>
      </c>
      <c r="V277" s="33">
        <f t="shared" si="16"/>
        <v>268750</v>
      </c>
      <c r="W277" s="33">
        <f t="shared" si="17"/>
        <v>465531.9287</v>
      </c>
      <c r="X277" s="33">
        <f t="shared" si="8"/>
        <v>268750</v>
      </c>
      <c r="Y277" s="34">
        <f t="shared" si="9"/>
        <v>-257</v>
      </c>
      <c r="Z277" s="70">
        <f t="shared" si="10"/>
        <v>1224.248445</v>
      </c>
      <c r="AA277" s="70">
        <f t="shared" si="23"/>
        <v>1041.666667</v>
      </c>
      <c r="AB277" s="70">
        <f t="shared" si="24"/>
        <v>182.5817781</v>
      </c>
      <c r="AC277" s="78">
        <f t="shared" si="25"/>
        <v>31250</v>
      </c>
      <c r="AD277" s="68" t="str">
        <f t="shared" si="18"/>
        <v/>
      </c>
      <c r="AE277" s="70">
        <f t="shared" si="19"/>
        <v>0</v>
      </c>
      <c r="AF277" s="70" t="str">
        <f t="shared" si="20"/>
        <v/>
      </c>
      <c r="AG277" s="70" t="str">
        <f t="shared" si="21"/>
        <v/>
      </c>
      <c r="AH277" s="78" t="str">
        <f t="shared" si="22"/>
        <v/>
      </c>
    </row>
    <row r="278" hidden="1">
      <c r="B278" s="68">
        <f t="shared" si="11"/>
        <v>259</v>
      </c>
      <c r="C278" s="70">
        <f t="shared" si="12"/>
        <v>1218.35871</v>
      </c>
      <c r="D278" s="70">
        <f t="shared" si="13"/>
        <v>1041.666667</v>
      </c>
      <c r="E278" s="70">
        <f t="shared" si="14"/>
        <v>176.6920434</v>
      </c>
      <c r="F278" s="78">
        <f t="shared" si="15"/>
        <v>30208.33333</v>
      </c>
      <c r="G278" s="79"/>
      <c r="Q278" s="30"/>
      <c r="R278" s="30">
        <v>259.0</v>
      </c>
      <c r="S278" s="34">
        <f t="shared" si="5"/>
        <v>30</v>
      </c>
      <c r="T278" s="80">
        <f t="shared" si="6"/>
        <v>2567.107974</v>
      </c>
      <c r="U278" s="80">
        <f t="shared" si="7"/>
        <v>1041.666667</v>
      </c>
      <c r="V278" s="33">
        <f t="shared" si="16"/>
        <v>269791.6667</v>
      </c>
      <c r="W278" s="33">
        <f t="shared" si="17"/>
        <v>468099.0367</v>
      </c>
      <c r="X278" s="33">
        <f t="shared" si="8"/>
        <v>269791.6667</v>
      </c>
      <c r="Y278" s="34">
        <f t="shared" si="9"/>
        <v>-258</v>
      </c>
      <c r="Z278" s="70">
        <f t="shared" si="10"/>
        <v>1218.35871</v>
      </c>
      <c r="AA278" s="70">
        <f t="shared" si="23"/>
        <v>1041.666667</v>
      </c>
      <c r="AB278" s="70">
        <f t="shared" si="24"/>
        <v>176.6920434</v>
      </c>
      <c r="AC278" s="78">
        <f t="shared" si="25"/>
        <v>30208.33333</v>
      </c>
      <c r="AD278" s="68" t="str">
        <f t="shared" si="18"/>
        <v/>
      </c>
      <c r="AE278" s="70">
        <f t="shared" si="19"/>
        <v>0</v>
      </c>
      <c r="AF278" s="70" t="str">
        <f t="shared" si="20"/>
        <v/>
      </c>
      <c r="AG278" s="70" t="str">
        <f t="shared" si="21"/>
        <v/>
      </c>
      <c r="AH278" s="78" t="str">
        <f t="shared" si="22"/>
        <v/>
      </c>
    </row>
    <row r="279" hidden="1">
      <c r="B279" s="68">
        <f t="shared" si="11"/>
        <v>260</v>
      </c>
      <c r="C279" s="70">
        <f t="shared" si="12"/>
        <v>1212.468975</v>
      </c>
      <c r="D279" s="70">
        <f t="shared" si="13"/>
        <v>1041.666667</v>
      </c>
      <c r="E279" s="70">
        <f t="shared" si="14"/>
        <v>170.8023086</v>
      </c>
      <c r="F279" s="78">
        <f t="shared" si="15"/>
        <v>29166.66667</v>
      </c>
      <c r="G279" s="79"/>
      <c r="Q279" s="30"/>
      <c r="R279" s="30">
        <v>260.0</v>
      </c>
      <c r="S279" s="34">
        <f t="shared" si="5"/>
        <v>29</v>
      </c>
      <c r="T279" s="80">
        <f t="shared" si="6"/>
        <v>2572.997709</v>
      </c>
      <c r="U279" s="80">
        <f t="shared" si="7"/>
        <v>1041.666667</v>
      </c>
      <c r="V279" s="33">
        <f t="shared" si="16"/>
        <v>270833.3333</v>
      </c>
      <c r="W279" s="33">
        <f t="shared" si="17"/>
        <v>470672.0344</v>
      </c>
      <c r="X279" s="33">
        <f t="shared" si="8"/>
        <v>270833.3333</v>
      </c>
      <c r="Y279" s="34">
        <f t="shared" si="9"/>
        <v>-259</v>
      </c>
      <c r="Z279" s="70">
        <f t="shared" si="10"/>
        <v>1212.468975</v>
      </c>
      <c r="AA279" s="70">
        <f t="shared" si="23"/>
        <v>1041.666667</v>
      </c>
      <c r="AB279" s="70">
        <f t="shared" si="24"/>
        <v>170.8023086</v>
      </c>
      <c r="AC279" s="78">
        <f t="shared" si="25"/>
        <v>29166.66667</v>
      </c>
      <c r="AD279" s="68" t="str">
        <f t="shared" si="18"/>
        <v/>
      </c>
      <c r="AE279" s="70">
        <f t="shared" si="19"/>
        <v>0</v>
      </c>
      <c r="AF279" s="70" t="str">
        <f t="shared" si="20"/>
        <v/>
      </c>
      <c r="AG279" s="70" t="str">
        <f t="shared" si="21"/>
        <v/>
      </c>
      <c r="AH279" s="78" t="str">
        <f t="shared" si="22"/>
        <v/>
      </c>
    </row>
    <row r="280" hidden="1">
      <c r="B280" s="68">
        <f t="shared" si="11"/>
        <v>261</v>
      </c>
      <c r="C280" s="70">
        <f t="shared" si="12"/>
        <v>1206.57924</v>
      </c>
      <c r="D280" s="70">
        <f t="shared" si="13"/>
        <v>1041.666667</v>
      </c>
      <c r="E280" s="70">
        <f t="shared" si="14"/>
        <v>164.9125738</v>
      </c>
      <c r="F280" s="78">
        <f t="shared" si="15"/>
        <v>28125</v>
      </c>
      <c r="G280" s="79"/>
      <c r="Q280" s="30"/>
      <c r="R280" s="30">
        <v>261.0</v>
      </c>
      <c r="S280" s="34">
        <f t="shared" si="5"/>
        <v>28</v>
      </c>
      <c r="T280" s="80">
        <f t="shared" si="6"/>
        <v>2578.887444</v>
      </c>
      <c r="U280" s="80">
        <f t="shared" si="7"/>
        <v>1041.666667</v>
      </c>
      <c r="V280" s="33">
        <f t="shared" si="16"/>
        <v>271875</v>
      </c>
      <c r="W280" s="33">
        <f t="shared" si="17"/>
        <v>473250.9218</v>
      </c>
      <c r="X280" s="33">
        <f t="shared" si="8"/>
        <v>271875</v>
      </c>
      <c r="Y280" s="34">
        <f t="shared" si="9"/>
        <v>-260</v>
      </c>
      <c r="Z280" s="70">
        <f t="shared" si="10"/>
        <v>1206.57924</v>
      </c>
      <c r="AA280" s="70">
        <f t="shared" si="23"/>
        <v>1041.666667</v>
      </c>
      <c r="AB280" s="70">
        <f t="shared" si="24"/>
        <v>164.9125738</v>
      </c>
      <c r="AC280" s="78">
        <f t="shared" si="25"/>
        <v>28125</v>
      </c>
      <c r="AD280" s="68" t="str">
        <f t="shared" si="18"/>
        <v/>
      </c>
      <c r="AE280" s="70">
        <f t="shared" si="19"/>
        <v>0</v>
      </c>
      <c r="AF280" s="70" t="str">
        <f t="shared" si="20"/>
        <v/>
      </c>
      <c r="AG280" s="70" t="str">
        <f t="shared" si="21"/>
        <v/>
      </c>
      <c r="AH280" s="78" t="str">
        <f t="shared" si="22"/>
        <v/>
      </c>
    </row>
    <row r="281" hidden="1">
      <c r="B281" s="68">
        <f t="shared" si="11"/>
        <v>262</v>
      </c>
      <c r="C281" s="70">
        <f t="shared" si="12"/>
        <v>1200.689506</v>
      </c>
      <c r="D281" s="70">
        <f t="shared" si="13"/>
        <v>1041.666667</v>
      </c>
      <c r="E281" s="70">
        <f t="shared" si="14"/>
        <v>159.022839</v>
      </c>
      <c r="F281" s="78">
        <f t="shared" si="15"/>
        <v>27083.33333</v>
      </c>
      <c r="G281" s="79"/>
      <c r="Q281" s="30"/>
      <c r="R281" s="30">
        <v>262.0</v>
      </c>
      <c r="S281" s="34">
        <f t="shared" si="5"/>
        <v>27</v>
      </c>
      <c r="T281" s="80">
        <f t="shared" si="6"/>
        <v>2584.777179</v>
      </c>
      <c r="U281" s="80">
        <f t="shared" si="7"/>
        <v>1041.666667</v>
      </c>
      <c r="V281" s="33">
        <f t="shared" si="16"/>
        <v>272916.6667</v>
      </c>
      <c r="W281" s="33">
        <f t="shared" si="17"/>
        <v>475835.699</v>
      </c>
      <c r="X281" s="33">
        <f t="shared" si="8"/>
        <v>272916.6667</v>
      </c>
      <c r="Y281" s="34">
        <f t="shared" si="9"/>
        <v>-261</v>
      </c>
      <c r="Z281" s="70">
        <f t="shared" si="10"/>
        <v>1200.689506</v>
      </c>
      <c r="AA281" s="70">
        <f t="shared" si="23"/>
        <v>1041.666667</v>
      </c>
      <c r="AB281" s="70">
        <f t="shared" si="24"/>
        <v>159.022839</v>
      </c>
      <c r="AC281" s="78">
        <f t="shared" si="25"/>
        <v>27083.33333</v>
      </c>
      <c r="AD281" s="68" t="str">
        <f t="shared" si="18"/>
        <v/>
      </c>
      <c r="AE281" s="70">
        <f t="shared" si="19"/>
        <v>0</v>
      </c>
      <c r="AF281" s="70" t="str">
        <f t="shared" si="20"/>
        <v/>
      </c>
      <c r="AG281" s="70" t="str">
        <f t="shared" si="21"/>
        <v/>
      </c>
      <c r="AH281" s="78" t="str">
        <f t="shared" si="22"/>
        <v/>
      </c>
    </row>
    <row r="282" hidden="1">
      <c r="B282" s="68">
        <f t="shared" si="11"/>
        <v>263</v>
      </c>
      <c r="C282" s="70">
        <f t="shared" si="12"/>
        <v>1194.799771</v>
      </c>
      <c r="D282" s="70">
        <f t="shared" si="13"/>
        <v>1041.666667</v>
      </c>
      <c r="E282" s="70">
        <f t="shared" si="14"/>
        <v>153.1331042</v>
      </c>
      <c r="F282" s="78">
        <f t="shared" si="15"/>
        <v>26041.66667</v>
      </c>
      <c r="G282" s="79"/>
      <c r="Q282" s="30"/>
      <c r="R282" s="30">
        <v>263.0</v>
      </c>
      <c r="S282" s="34">
        <f t="shared" si="5"/>
        <v>26</v>
      </c>
      <c r="T282" s="80">
        <f t="shared" si="6"/>
        <v>2590.666913</v>
      </c>
      <c r="U282" s="80">
        <f t="shared" si="7"/>
        <v>1041.666667</v>
      </c>
      <c r="V282" s="33">
        <f t="shared" si="16"/>
        <v>273958.3333</v>
      </c>
      <c r="W282" s="33">
        <f t="shared" si="17"/>
        <v>478426.3659</v>
      </c>
      <c r="X282" s="33">
        <f t="shared" si="8"/>
        <v>273958.3333</v>
      </c>
      <c r="Y282" s="34">
        <f t="shared" si="9"/>
        <v>-262</v>
      </c>
      <c r="Z282" s="70">
        <f t="shared" si="10"/>
        <v>1194.799771</v>
      </c>
      <c r="AA282" s="70">
        <f t="shared" si="23"/>
        <v>1041.666667</v>
      </c>
      <c r="AB282" s="70">
        <f t="shared" si="24"/>
        <v>153.1331042</v>
      </c>
      <c r="AC282" s="78">
        <f t="shared" si="25"/>
        <v>26041.66667</v>
      </c>
      <c r="AD282" s="68" t="str">
        <f t="shared" si="18"/>
        <v/>
      </c>
      <c r="AE282" s="70">
        <f t="shared" si="19"/>
        <v>0</v>
      </c>
      <c r="AF282" s="70" t="str">
        <f t="shared" si="20"/>
        <v/>
      </c>
      <c r="AG282" s="70" t="str">
        <f t="shared" si="21"/>
        <v/>
      </c>
      <c r="AH282" s="78" t="str">
        <f t="shared" si="22"/>
        <v/>
      </c>
    </row>
    <row r="283" hidden="1">
      <c r="B283" s="68">
        <f t="shared" si="11"/>
        <v>264</v>
      </c>
      <c r="C283" s="70">
        <f t="shared" si="12"/>
        <v>1188.910036</v>
      </c>
      <c r="D283" s="70">
        <f t="shared" si="13"/>
        <v>1041.666667</v>
      </c>
      <c r="E283" s="70">
        <f t="shared" si="14"/>
        <v>147.2433695</v>
      </c>
      <c r="F283" s="78">
        <f t="shared" si="15"/>
        <v>25000</v>
      </c>
      <c r="G283" s="79"/>
      <c r="Q283" s="30"/>
      <c r="R283" s="30">
        <v>264.0</v>
      </c>
      <c r="S283" s="34">
        <f t="shared" si="5"/>
        <v>25</v>
      </c>
      <c r="T283" s="80">
        <f t="shared" si="6"/>
        <v>2596.556648</v>
      </c>
      <c r="U283" s="80">
        <f t="shared" si="7"/>
        <v>1041.666667</v>
      </c>
      <c r="V283" s="33">
        <f t="shared" si="16"/>
        <v>275000</v>
      </c>
      <c r="W283" s="33">
        <f t="shared" si="17"/>
        <v>481022.9226</v>
      </c>
      <c r="X283" s="33">
        <f t="shared" si="8"/>
        <v>275000</v>
      </c>
      <c r="Y283" s="34">
        <f t="shared" si="9"/>
        <v>-263</v>
      </c>
      <c r="Z283" s="70">
        <f t="shared" si="10"/>
        <v>1188.910036</v>
      </c>
      <c r="AA283" s="70">
        <f t="shared" si="23"/>
        <v>1041.666667</v>
      </c>
      <c r="AB283" s="70">
        <f t="shared" si="24"/>
        <v>147.2433695</v>
      </c>
      <c r="AC283" s="78">
        <f t="shared" si="25"/>
        <v>25000</v>
      </c>
      <c r="AD283" s="68" t="str">
        <f t="shared" si="18"/>
        <v/>
      </c>
      <c r="AE283" s="70">
        <f t="shared" si="19"/>
        <v>0</v>
      </c>
      <c r="AF283" s="70" t="str">
        <f t="shared" si="20"/>
        <v/>
      </c>
      <c r="AG283" s="70" t="str">
        <f t="shared" si="21"/>
        <v/>
      </c>
      <c r="AH283" s="78" t="str">
        <f t="shared" si="22"/>
        <v/>
      </c>
    </row>
    <row r="284" hidden="1">
      <c r="B284" s="68">
        <f t="shared" si="11"/>
        <v>265</v>
      </c>
      <c r="C284" s="70">
        <f t="shared" si="12"/>
        <v>1183.020301</v>
      </c>
      <c r="D284" s="70">
        <f t="shared" si="13"/>
        <v>1041.666667</v>
      </c>
      <c r="E284" s="70">
        <f t="shared" si="14"/>
        <v>141.3536347</v>
      </c>
      <c r="F284" s="78">
        <f t="shared" si="15"/>
        <v>23958.33333</v>
      </c>
      <c r="G284" s="79"/>
      <c r="Q284" s="30"/>
      <c r="R284" s="30">
        <v>265.0</v>
      </c>
      <c r="S284" s="34">
        <f t="shared" si="5"/>
        <v>24</v>
      </c>
      <c r="T284" s="80">
        <f t="shared" si="6"/>
        <v>2602.446383</v>
      </c>
      <c r="U284" s="80">
        <f t="shared" si="7"/>
        <v>1041.666667</v>
      </c>
      <c r="V284" s="33">
        <f t="shared" si="16"/>
        <v>276041.6667</v>
      </c>
      <c r="W284" s="33">
        <f t="shared" si="17"/>
        <v>483625.3689</v>
      </c>
      <c r="X284" s="33">
        <f t="shared" si="8"/>
        <v>276041.6667</v>
      </c>
      <c r="Y284" s="34">
        <f t="shared" si="9"/>
        <v>-264</v>
      </c>
      <c r="Z284" s="70">
        <f t="shared" si="10"/>
        <v>1183.020301</v>
      </c>
      <c r="AA284" s="70">
        <f t="shared" si="23"/>
        <v>1041.666667</v>
      </c>
      <c r="AB284" s="70">
        <f t="shared" si="24"/>
        <v>141.3536347</v>
      </c>
      <c r="AC284" s="78">
        <f t="shared" si="25"/>
        <v>23958.33333</v>
      </c>
      <c r="AD284" s="68" t="str">
        <f t="shared" si="18"/>
        <v/>
      </c>
      <c r="AE284" s="70">
        <f t="shared" si="19"/>
        <v>0</v>
      </c>
      <c r="AF284" s="70" t="str">
        <f t="shared" si="20"/>
        <v/>
      </c>
      <c r="AG284" s="70" t="str">
        <f t="shared" si="21"/>
        <v/>
      </c>
      <c r="AH284" s="78" t="str">
        <f t="shared" si="22"/>
        <v/>
      </c>
    </row>
    <row r="285" hidden="1">
      <c r="B285" s="68">
        <f t="shared" si="11"/>
        <v>266</v>
      </c>
      <c r="C285" s="70">
        <f t="shared" si="12"/>
        <v>1177.130567</v>
      </c>
      <c r="D285" s="70">
        <f t="shared" si="13"/>
        <v>1041.666667</v>
      </c>
      <c r="E285" s="70">
        <f t="shared" si="14"/>
        <v>135.4638999</v>
      </c>
      <c r="F285" s="78">
        <f t="shared" si="15"/>
        <v>22916.66667</v>
      </c>
      <c r="G285" s="79"/>
      <c r="Q285" s="30"/>
      <c r="R285" s="30">
        <v>266.0</v>
      </c>
      <c r="S285" s="34">
        <f t="shared" si="5"/>
        <v>23</v>
      </c>
      <c r="T285" s="80">
        <f t="shared" si="6"/>
        <v>2608.336118</v>
      </c>
      <c r="U285" s="80">
        <f t="shared" si="7"/>
        <v>1041.666667</v>
      </c>
      <c r="V285" s="33">
        <f t="shared" si="16"/>
        <v>277083.3333</v>
      </c>
      <c r="W285" s="33">
        <f t="shared" si="17"/>
        <v>486233.7051</v>
      </c>
      <c r="X285" s="33">
        <f t="shared" si="8"/>
        <v>277083.3333</v>
      </c>
      <c r="Y285" s="34">
        <f t="shared" si="9"/>
        <v>-265</v>
      </c>
      <c r="Z285" s="70">
        <f t="shared" si="10"/>
        <v>1177.130567</v>
      </c>
      <c r="AA285" s="70">
        <f t="shared" si="23"/>
        <v>1041.666667</v>
      </c>
      <c r="AB285" s="70">
        <f t="shared" si="24"/>
        <v>135.4638999</v>
      </c>
      <c r="AC285" s="78">
        <f t="shared" si="25"/>
        <v>22916.66667</v>
      </c>
      <c r="AD285" s="68" t="str">
        <f t="shared" si="18"/>
        <v/>
      </c>
      <c r="AE285" s="70">
        <f t="shared" si="19"/>
        <v>0</v>
      </c>
      <c r="AF285" s="70" t="str">
        <f t="shared" si="20"/>
        <v/>
      </c>
      <c r="AG285" s="70" t="str">
        <f t="shared" si="21"/>
        <v/>
      </c>
      <c r="AH285" s="78" t="str">
        <f t="shared" si="22"/>
        <v/>
      </c>
    </row>
    <row r="286" hidden="1">
      <c r="B286" s="68">
        <f t="shared" si="11"/>
        <v>267</v>
      </c>
      <c r="C286" s="70">
        <f t="shared" si="12"/>
        <v>1171.240832</v>
      </c>
      <c r="D286" s="70">
        <f t="shared" si="13"/>
        <v>1041.666667</v>
      </c>
      <c r="E286" s="70">
        <f t="shared" si="14"/>
        <v>129.5741651</v>
      </c>
      <c r="F286" s="78">
        <f t="shared" si="15"/>
        <v>21875</v>
      </c>
      <c r="G286" s="79"/>
      <c r="Q286" s="30"/>
      <c r="R286" s="30">
        <v>267.0</v>
      </c>
      <c r="S286" s="34">
        <f t="shared" si="5"/>
        <v>22</v>
      </c>
      <c r="T286" s="80">
        <f t="shared" si="6"/>
        <v>2614.225853</v>
      </c>
      <c r="U286" s="80">
        <f t="shared" si="7"/>
        <v>1041.666667</v>
      </c>
      <c r="V286" s="33">
        <f t="shared" si="16"/>
        <v>278125</v>
      </c>
      <c r="W286" s="33">
        <f t="shared" si="17"/>
        <v>488847.9309</v>
      </c>
      <c r="X286" s="33">
        <f t="shared" si="8"/>
        <v>278125</v>
      </c>
      <c r="Y286" s="34">
        <f t="shared" si="9"/>
        <v>-266</v>
      </c>
      <c r="Z286" s="70">
        <f t="shared" si="10"/>
        <v>1171.240832</v>
      </c>
      <c r="AA286" s="70">
        <f t="shared" si="23"/>
        <v>1041.666667</v>
      </c>
      <c r="AB286" s="70">
        <f t="shared" si="24"/>
        <v>129.5741651</v>
      </c>
      <c r="AC286" s="78">
        <f t="shared" si="25"/>
        <v>21875</v>
      </c>
      <c r="AD286" s="68" t="str">
        <f t="shared" si="18"/>
        <v/>
      </c>
      <c r="AE286" s="70">
        <f t="shared" si="19"/>
        <v>0</v>
      </c>
      <c r="AF286" s="70" t="str">
        <f t="shared" si="20"/>
        <v/>
      </c>
      <c r="AG286" s="70" t="str">
        <f t="shared" si="21"/>
        <v/>
      </c>
      <c r="AH286" s="78" t="str">
        <f t="shared" si="22"/>
        <v/>
      </c>
    </row>
    <row r="287" hidden="1">
      <c r="B287" s="68">
        <f t="shared" si="11"/>
        <v>268</v>
      </c>
      <c r="C287" s="70">
        <f t="shared" si="12"/>
        <v>1165.351097</v>
      </c>
      <c r="D287" s="70">
        <f t="shared" si="13"/>
        <v>1041.666667</v>
      </c>
      <c r="E287" s="70">
        <f t="shared" si="14"/>
        <v>123.6844303</v>
      </c>
      <c r="F287" s="78">
        <f t="shared" si="15"/>
        <v>20833.33333</v>
      </c>
      <c r="G287" s="79"/>
      <c r="Q287" s="30"/>
      <c r="R287" s="30">
        <v>268.0</v>
      </c>
      <c r="S287" s="34">
        <f t="shared" si="5"/>
        <v>21</v>
      </c>
      <c r="T287" s="80">
        <f t="shared" si="6"/>
        <v>2620.115587</v>
      </c>
      <c r="U287" s="80">
        <f t="shared" si="7"/>
        <v>1041.666667</v>
      </c>
      <c r="V287" s="33">
        <f t="shared" si="16"/>
        <v>279166.6667</v>
      </c>
      <c r="W287" s="33">
        <f t="shared" si="17"/>
        <v>491468.0465</v>
      </c>
      <c r="X287" s="33">
        <f t="shared" si="8"/>
        <v>279166.6667</v>
      </c>
      <c r="Y287" s="34">
        <f t="shared" si="9"/>
        <v>-267</v>
      </c>
      <c r="Z287" s="70">
        <f t="shared" si="10"/>
        <v>1165.351097</v>
      </c>
      <c r="AA287" s="70">
        <f t="shared" si="23"/>
        <v>1041.666667</v>
      </c>
      <c r="AB287" s="70">
        <f t="shared" si="24"/>
        <v>123.6844303</v>
      </c>
      <c r="AC287" s="78">
        <f t="shared" si="25"/>
        <v>20833.33333</v>
      </c>
      <c r="AD287" s="68" t="str">
        <f t="shared" si="18"/>
        <v/>
      </c>
      <c r="AE287" s="70">
        <f t="shared" si="19"/>
        <v>0</v>
      </c>
      <c r="AF287" s="70" t="str">
        <f t="shared" si="20"/>
        <v/>
      </c>
      <c r="AG287" s="70" t="str">
        <f t="shared" si="21"/>
        <v/>
      </c>
      <c r="AH287" s="78" t="str">
        <f t="shared" si="22"/>
        <v/>
      </c>
    </row>
    <row r="288" hidden="1">
      <c r="B288" s="68">
        <f t="shared" si="11"/>
        <v>269</v>
      </c>
      <c r="C288" s="70">
        <f t="shared" si="12"/>
        <v>1159.461362</v>
      </c>
      <c r="D288" s="70">
        <f t="shared" si="13"/>
        <v>1041.666667</v>
      </c>
      <c r="E288" s="70">
        <f t="shared" si="14"/>
        <v>117.7946956</v>
      </c>
      <c r="F288" s="78">
        <f t="shared" si="15"/>
        <v>19791.66667</v>
      </c>
      <c r="G288" s="79"/>
      <c r="Q288" s="30"/>
      <c r="R288" s="30">
        <v>269.0</v>
      </c>
      <c r="S288" s="34">
        <f t="shared" si="5"/>
        <v>20</v>
      </c>
      <c r="T288" s="80">
        <f t="shared" si="6"/>
        <v>2626.005322</v>
      </c>
      <c r="U288" s="80">
        <f t="shared" si="7"/>
        <v>1041.666667</v>
      </c>
      <c r="V288" s="33">
        <f t="shared" si="16"/>
        <v>280208.3333</v>
      </c>
      <c r="W288" s="33">
        <f t="shared" si="17"/>
        <v>494094.0518</v>
      </c>
      <c r="X288" s="33">
        <f t="shared" si="8"/>
        <v>280208.3333</v>
      </c>
      <c r="Y288" s="34">
        <f t="shared" si="9"/>
        <v>-268</v>
      </c>
      <c r="Z288" s="70">
        <f t="shared" si="10"/>
        <v>1159.461362</v>
      </c>
      <c r="AA288" s="70">
        <f t="shared" si="23"/>
        <v>1041.666667</v>
      </c>
      <c r="AB288" s="70">
        <f t="shared" si="24"/>
        <v>117.7946956</v>
      </c>
      <c r="AC288" s="78">
        <f t="shared" si="25"/>
        <v>19791.66667</v>
      </c>
      <c r="AD288" s="68" t="str">
        <f t="shared" si="18"/>
        <v/>
      </c>
      <c r="AE288" s="70">
        <f t="shared" si="19"/>
        <v>0</v>
      </c>
      <c r="AF288" s="70" t="str">
        <f t="shared" si="20"/>
        <v/>
      </c>
      <c r="AG288" s="70" t="str">
        <f t="shared" si="21"/>
        <v/>
      </c>
      <c r="AH288" s="78" t="str">
        <f t="shared" si="22"/>
        <v/>
      </c>
    </row>
    <row r="289" hidden="1">
      <c r="B289" s="68">
        <f t="shared" si="11"/>
        <v>270</v>
      </c>
      <c r="C289" s="70">
        <f t="shared" si="12"/>
        <v>1153.571627</v>
      </c>
      <c r="D289" s="70">
        <f t="shared" si="13"/>
        <v>1041.666667</v>
      </c>
      <c r="E289" s="70">
        <f t="shared" si="14"/>
        <v>111.9049608</v>
      </c>
      <c r="F289" s="78">
        <f t="shared" si="15"/>
        <v>18750</v>
      </c>
      <c r="G289" s="79"/>
      <c r="Q289" s="30"/>
      <c r="R289" s="30">
        <v>270.0</v>
      </c>
      <c r="S289" s="34">
        <f t="shared" si="5"/>
        <v>19</v>
      </c>
      <c r="T289" s="80">
        <f t="shared" si="6"/>
        <v>2631.895057</v>
      </c>
      <c r="U289" s="80">
        <f t="shared" si="7"/>
        <v>1041.666667</v>
      </c>
      <c r="V289" s="33">
        <f t="shared" si="16"/>
        <v>281250</v>
      </c>
      <c r="W289" s="33">
        <f t="shared" si="17"/>
        <v>496725.9469</v>
      </c>
      <c r="X289" s="33">
        <f t="shared" si="8"/>
        <v>281250</v>
      </c>
      <c r="Y289" s="34">
        <f t="shared" si="9"/>
        <v>-269</v>
      </c>
      <c r="Z289" s="70">
        <f t="shared" si="10"/>
        <v>1153.571627</v>
      </c>
      <c r="AA289" s="70">
        <f t="shared" si="23"/>
        <v>1041.666667</v>
      </c>
      <c r="AB289" s="70">
        <f t="shared" si="24"/>
        <v>111.9049608</v>
      </c>
      <c r="AC289" s="78">
        <f t="shared" si="25"/>
        <v>18750</v>
      </c>
      <c r="AD289" s="68" t="str">
        <f t="shared" si="18"/>
        <v/>
      </c>
      <c r="AE289" s="70">
        <f t="shared" si="19"/>
        <v>0</v>
      </c>
      <c r="AF289" s="70" t="str">
        <f t="shared" si="20"/>
        <v/>
      </c>
      <c r="AG289" s="70" t="str">
        <f t="shared" si="21"/>
        <v/>
      </c>
      <c r="AH289" s="78" t="str">
        <f t="shared" si="22"/>
        <v/>
      </c>
    </row>
    <row r="290" hidden="1">
      <c r="B290" s="68">
        <f t="shared" si="11"/>
        <v>271</v>
      </c>
      <c r="C290" s="70">
        <f t="shared" si="12"/>
        <v>1147.681893</v>
      </c>
      <c r="D290" s="70">
        <f t="shared" si="13"/>
        <v>1041.666667</v>
      </c>
      <c r="E290" s="70">
        <f t="shared" si="14"/>
        <v>106.015226</v>
      </c>
      <c r="F290" s="78">
        <f t="shared" si="15"/>
        <v>17708.33333</v>
      </c>
      <c r="G290" s="79"/>
      <c r="Q290" s="30"/>
      <c r="R290" s="30">
        <v>271.0</v>
      </c>
      <c r="S290" s="34">
        <f t="shared" si="5"/>
        <v>18</v>
      </c>
      <c r="T290" s="80">
        <f t="shared" si="6"/>
        <v>2637.784792</v>
      </c>
      <c r="U290" s="80">
        <f t="shared" si="7"/>
        <v>1041.666667</v>
      </c>
      <c r="V290" s="33">
        <f t="shared" si="16"/>
        <v>282291.6667</v>
      </c>
      <c r="W290" s="33">
        <f t="shared" si="17"/>
        <v>499363.7317</v>
      </c>
      <c r="X290" s="33">
        <f t="shared" si="8"/>
        <v>282291.6667</v>
      </c>
      <c r="Y290" s="34">
        <f t="shared" si="9"/>
        <v>-270</v>
      </c>
      <c r="Z290" s="70">
        <f t="shared" si="10"/>
        <v>1147.681893</v>
      </c>
      <c r="AA290" s="70">
        <f t="shared" si="23"/>
        <v>1041.666667</v>
      </c>
      <c r="AB290" s="70">
        <f t="shared" si="24"/>
        <v>106.015226</v>
      </c>
      <c r="AC290" s="78">
        <f t="shared" si="25"/>
        <v>17708.33333</v>
      </c>
      <c r="AD290" s="68" t="str">
        <f t="shared" si="18"/>
        <v/>
      </c>
      <c r="AE290" s="70">
        <f t="shared" si="19"/>
        <v>0</v>
      </c>
      <c r="AF290" s="70" t="str">
        <f t="shared" si="20"/>
        <v/>
      </c>
      <c r="AG290" s="70" t="str">
        <f t="shared" si="21"/>
        <v/>
      </c>
      <c r="AH290" s="78" t="str">
        <f t="shared" si="22"/>
        <v/>
      </c>
    </row>
    <row r="291" hidden="1">
      <c r="B291" s="68">
        <f t="shared" si="11"/>
        <v>272</v>
      </c>
      <c r="C291" s="70">
        <f t="shared" si="12"/>
        <v>1141.792158</v>
      </c>
      <c r="D291" s="70">
        <f t="shared" si="13"/>
        <v>1041.666667</v>
      </c>
      <c r="E291" s="70">
        <f t="shared" si="14"/>
        <v>100.1254912</v>
      </c>
      <c r="F291" s="78">
        <f t="shared" si="15"/>
        <v>16666.66667</v>
      </c>
      <c r="G291" s="79"/>
      <c r="Q291" s="30"/>
      <c r="R291" s="30">
        <v>272.0</v>
      </c>
      <c r="S291" s="34">
        <f t="shared" si="5"/>
        <v>17</v>
      </c>
      <c r="T291" s="80">
        <f t="shared" si="6"/>
        <v>2643.674526</v>
      </c>
      <c r="U291" s="80">
        <f t="shared" si="7"/>
        <v>1041.666667</v>
      </c>
      <c r="V291" s="33">
        <f t="shared" si="16"/>
        <v>283333.3333</v>
      </c>
      <c r="W291" s="33">
        <f t="shared" si="17"/>
        <v>502007.4062</v>
      </c>
      <c r="X291" s="33">
        <f t="shared" si="8"/>
        <v>283333.3333</v>
      </c>
      <c r="Y291" s="34">
        <f t="shared" si="9"/>
        <v>-271</v>
      </c>
      <c r="Z291" s="70">
        <f t="shared" si="10"/>
        <v>1141.792158</v>
      </c>
      <c r="AA291" s="70">
        <f t="shared" si="23"/>
        <v>1041.666667</v>
      </c>
      <c r="AB291" s="70">
        <f t="shared" si="24"/>
        <v>100.1254912</v>
      </c>
      <c r="AC291" s="78">
        <f t="shared" si="25"/>
        <v>16666.66667</v>
      </c>
      <c r="AD291" s="68" t="str">
        <f t="shared" si="18"/>
        <v/>
      </c>
      <c r="AE291" s="70">
        <f t="shared" si="19"/>
        <v>0</v>
      </c>
      <c r="AF291" s="70" t="str">
        <f t="shared" si="20"/>
        <v/>
      </c>
      <c r="AG291" s="70" t="str">
        <f t="shared" si="21"/>
        <v/>
      </c>
      <c r="AH291" s="78" t="str">
        <f t="shared" si="22"/>
        <v/>
      </c>
    </row>
    <row r="292" hidden="1">
      <c r="B292" s="68">
        <f t="shared" si="11"/>
        <v>273</v>
      </c>
      <c r="C292" s="70">
        <f t="shared" si="12"/>
        <v>1135.902423</v>
      </c>
      <c r="D292" s="70">
        <f t="shared" si="13"/>
        <v>1041.666667</v>
      </c>
      <c r="E292" s="70">
        <f t="shared" si="14"/>
        <v>94.23575646</v>
      </c>
      <c r="F292" s="78">
        <f t="shared" si="15"/>
        <v>15625</v>
      </c>
      <c r="G292" s="79"/>
      <c r="Q292" s="30"/>
      <c r="R292" s="30">
        <v>273.0</v>
      </c>
      <c r="S292" s="34">
        <f t="shared" si="5"/>
        <v>16</v>
      </c>
      <c r="T292" s="80">
        <f t="shared" si="6"/>
        <v>2649.564261</v>
      </c>
      <c r="U292" s="80">
        <f t="shared" si="7"/>
        <v>1041.666667</v>
      </c>
      <c r="V292" s="33">
        <f t="shared" si="16"/>
        <v>284375</v>
      </c>
      <c r="W292" s="33">
        <f t="shared" si="17"/>
        <v>504656.9705</v>
      </c>
      <c r="X292" s="33">
        <f t="shared" si="8"/>
        <v>284375</v>
      </c>
      <c r="Y292" s="34">
        <f t="shared" si="9"/>
        <v>-272</v>
      </c>
      <c r="Z292" s="70">
        <f t="shared" si="10"/>
        <v>1135.902423</v>
      </c>
      <c r="AA292" s="70">
        <f t="shared" si="23"/>
        <v>1041.666667</v>
      </c>
      <c r="AB292" s="70">
        <f t="shared" si="24"/>
        <v>94.23575646</v>
      </c>
      <c r="AC292" s="78">
        <f t="shared" si="25"/>
        <v>15625</v>
      </c>
      <c r="AD292" s="68" t="str">
        <f t="shared" si="18"/>
        <v/>
      </c>
      <c r="AE292" s="70">
        <f t="shared" si="19"/>
        <v>0</v>
      </c>
      <c r="AF292" s="70" t="str">
        <f t="shared" si="20"/>
        <v/>
      </c>
      <c r="AG292" s="70" t="str">
        <f t="shared" si="21"/>
        <v/>
      </c>
      <c r="AH292" s="78" t="str">
        <f t="shared" si="22"/>
        <v/>
      </c>
    </row>
    <row r="293" hidden="1">
      <c r="B293" s="68">
        <f t="shared" si="11"/>
        <v>274</v>
      </c>
      <c r="C293" s="70">
        <f t="shared" si="12"/>
        <v>1130.012688</v>
      </c>
      <c r="D293" s="70">
        <f t="shared" si="13"/>
        <v>1041.666667</v>
      </c>
      <c r="E293" s="70">
        <f t="shared" si="14"/>
        <v>88.34602168</v>
      </c>
      <c r="F293" s="78">
        <f t="shared" si="15"/>
        <v>14583.33333</v>
      </c>
      <c r="G293" s="79"/>
      <c r="Q293" s="30"/>
      <c r="R293" s="30">
        <v>274.0</v>
      </c>
      <c r="S293" s="34">
        <f t="shared" si="5"/>
        <v>15</v>
      </c>
      <c r="T293" s="80">
        <f t="shared" si="6"/>
        <v>2655.453996</v>
      </c>
      <c r="U293" s="80">
        <f t="shared" si="7"/>
        <v>1041.666667</v>
      </c>
      <c r="V293" s="33">
        <f t="shared" si="16"/>
        <v>285416.6667</v>
      </c>
      <c r="W293" s="33">
        <f t="shared" si="17"/>
        <v>507312.4244</v>
      </c>
      <c r="X293" s="33">
        <f t="shared" si="8"/>
        <v>285416.6667</v>
      </c>
      <c r="Y293" s="34">
        <f t="shared" si="9"/>
        <v>-273</v>
      </c>
      <c r="Z293" s="70">
        <f t="shared" si="10"/>
        <v>1130.012688</v>
      </c>
      <c r="AA293" s="70">
        <f t="shared" si="23"/>
        <v>1041.666667</v>
      </c>
      <c r="AB293" s="70">
        <f t="shared" si="24"/>
        <v>88.34602168</v>
      </c>
      <c r="AC293" s="78">
        <f t="shared" si="25"/>
        <v>14583.33333</v>
      </c>
      <c r="AD293" s="68" t="str">
        <f t="shared" si="18"/>
        <v/>
      </c>
      <c r="AE293" s="70">
        <f t="shared" si="19"/>
        <v>0</v>
      </c>
      <c r="AF293" s="70" t="str">
        <f t="shared" si="20"/>
        <v/>
      </c>
      <c r="AG293" s="70" t="str">
        <f t="shared" si="21"/>
        <v/>
      </c>
      <c r="AH293" s="78" t="str">
        <f t="shared" si="22"/>
        <v/>
      </c>
    </row>
    <row r="294" hidden="1">
      <c r="B294" s="68">
        <f t="shared" si="11"/>
        <v>275</v>
      </c>
      <c r="C294" s="70">
        <f t="shared" si="12"/>
        <v>1124.122954</v>
      </c>
      <c r="D294" s="70">
        <f t="shared" si="13"/>
        <v>1041.666667</v>
      </c>
      <c r="E294" s="70">
        <f t="shared" si="14"/>
        <v>82.4562869</v>
      </c>
      <c r="F294" s="78">
        <f t="shared" si="15"/>
        <v>13541.66667</v>
      </c>
      <c r="G294" s="79"/>
      <c r="Q294" s="30"/>
      <c r="R294" s="30">
        <v>275.0</v>
      </c>
      <c r="S294" s="34">
        <f t="shared" si="5"/>
        <v>14</v>
      </c>
      <c r="T294" s="80">
        <f t="shared" si="6"/>
        <v>2661.343731</v>
      </c>
      <c r="U294" s="80">
        <f t="shared" si="7"/>
        <v>1041.666667</v>
      </c>
      <c r="V294" s="33">
        <f t="shared" si="16"/>
        <v>286458.3333</v>
      </c>
      <c r="W294" s="33">
        <f t="shared" si="17"/>
        <v>509973.7682</v>
      </c>
      <c r="X294" s="33">
        <f t="shared" si="8"/>
        <v>286458.3333</v>
      </c>
      <c r="Y294" s="34">
        <f t="shared" si="9"/>
        <v>-274</v>
      </c>
      <c r="Z294" s="70">
        <f t="shared" si="10"/>
        <v>1124.122954</v>
      </c>
      <c r="AA294" s="70">
        <f t="shared" si="23"/>
        <v>1041.666667</v>
      </c>
      <c r="AB294" s="70">
        <f t="shared" si="24"/>
        <v>82.4562869</v>
      </c>
      <c r="AC294" s="78">
        <f t="shared" si="25"/>
        <v>13541.66667</v>
      </c>
      <c r="AD294" s="68" t="str">
        <f t="shared" si="18"/>
        <v/>
      </c>
      <c r="AE294" s="70">
        <f t="shared" si="19"/>
        <v>0</v>
      </c>
      <c r="AF294" s="70" t="str">
        <f t="shared" si="20"/>
        <v/>
      </c>
      <c r="AG294" s="70" t="str">
        <f t="shared" si="21"/>
        <v/>
      </c>
      <c r="AH294" s="78" t="str">
        <f t="shared" si="22"/>
        <v/>
      </c>
    </row>
    <row r="295" hidden="1">
      <c r="B295" s="68">
        <f t="shared" si="11"/>
        <v>276</v>
      </c>
      <c r="C295" s="70">
        <f t="shared" si="12"/>
        <v>1118.233219</v>
      </c>
      <c r="D295" s="70">
        <f t="shared" si="13"/>
        <v>1041.666667</v>
      </c>
      <c r="E295" s="70">
        <f t="shared" si="14"/>
        <v>76.56655212</v>
      </c>
      <c r="F295" s="78">
        <f t="shared" si="15"/>
        <v>12500</v>
      </c>
      <c r="G295" s="79"/>
      <c r="Q295" s="30"/>
      <c r="R295" s="30">
        <v>276.0</v>
      </c>
      <c r="S295" s="34">
        <f t="shared" si="5"/>
        <v>13</v>
      </c>
      <c r="T295" s="80">
        <f t="shared" si="6"/>
        <v>2667.233466</v>
      </c>
      <c r="U295" s="80">
        <f t="shared" si="7"/>
        <v>1041.666667</v>
      </c>
      <c r="V295" s="33">
        <f t="shared" si="16"/>
        <v>287500</v>
      </c>
      <c r="W295" s="33">
        <f t="shared" si="17"/>
        <v>512641.0016</v>
      </c>
      <c r="X295" s="33">
        <f t="shared" si="8"/>
        <v>287500</v>
      </c>
      <c r="Y295" s="34">
        <f t="shared" si="9"/>
        <v>-275</v>
      </c>
      <c r="Z295" s="70">
        <f t="shared" si="10"/>
        <v>1118.233219</v>
      </c>
      <c r="AA295" s="70">
        <f t="shared" si="23"/>
        <v>1041.666667</v>
      </c>
      <c r="AB295" s="70">
        <f t="shared" si="24"/>
        <v>76.56655212</v>
      </c>
      <c r="AC295" s="78">
        <f t="shared" si="25"/>
        <v>12500</v>
      </c>
      <c r="AD295" s="68" t="str">
        <f t="shared" si="18"/>
        <v/>
      </c>
      <c r="AE295" s="70">
        <f t="shared" si="19"/>
        <v>0</v>
      </c>
      <c r="AF295" s="70" t="str">
        <f t="shared" si="20"/>
        <v/>
      </c>
      <c r="AG295" s="70" t="str">
        <f t="shared" si="21"/>
        <v/>
      </c>
      <c r="AH295" s="78" t="str">
        <f t="shared" si="22"/>
        <v/>
      </c>
    </row>
    <row r="296" hidden="1">
      <c r="B296" s="68">
        <f t="shared" si="11"/>
        <v>277</v>
      </c>
      <c r="C296" s="70">
        <f t="shared" si="12"/>
        <v>1112.343484</v>
      </c>
      <c r="D296" s="70">
        <f t="shared" si="13"/>
        <v>1041.666667</v>
      </c>
      <c r="E296" s="70">
        <f t="shared" si="14"/>
        <v>70.67681734</v>
      </c>
      <c r="F296" s="78">
        <f t="shared" si="15"/>
        <v>11458.33333</v>
      </c>
      <c r="G296" s="79"/>
      <c r="Q296" s="30"/>
      <c r="R296" s="30">
        <v>277.0</v>
      </c>
      <c r="S296" s="34">
        <f t="shared" si="5"/>
        <v>12</v>
      </c>
      <c r="T296" s="80">
        <f t="shared" si="6"/>
        <v>2673.1232</v>
      </c>
      <c r="U296" s="80">
        <f t="shared" si="7"/>
        <v>1041.666667</v>
      </c>
      <c r="V296" s="33">
        <f t="shared" si="16"/>
        <v>288541.6667</v>
      </c>
      <c r="W296" s="33">
        <f t="shared" si="17"/>
        <v>515314.1248</v>
      </c>
      <c r="X296" s="33">
        <f t="shared" si="8"/>
        <v>288541.6667</v>
      </c>
      <c r="Y296" s="34">
        <f t="shared" si="9"/>
        <v>-276</v>
      </c>
      <c r="Z296" s="70">
        <f t="shared" si="10"/>
        <v>1112.343484</v>
      </c>
      <c r="AA296" s="70">
        <f t="shared" si="23"/>
        <v>1041.666667</v>
      </c>
      <c r="AB296" s="70">
        <f t="shared" si="24"/>
        <v>70.67681734</v>
      </c>
      <c r="AC296" s="78">
        <f t="shared" si="25"/>
        <v>11458.33333</v>
      </c>
      <c r="AD296" s="68" t="str">
        <f t="shared" si="18"/>
        <v/>
      </c>
      <c r="AE296" s="70">
        <f t="shared" si="19"/>
        <v>0</v>
      </c>
      <c r="AF296" s="70" t="str">
        <f t="shared" si="20"/>
        <v/>
      </c>
      <c r="AG296" s="70" t="str">
        <f t="shared" si="21"/>
        <v/>
      </c>
      <c r="AH296" s="78" t="str">
        <f t="shared" si="22"/>
        <v/>
      </c>
    </row>
    <row r="297" hidden="1">
      <c r="B297" s="68">
        <f t="shared" si="11"/>
        <v>278</v>
      </c>
      <c r="C297" s="70">
        <f t="shared" si="12"/>
        <v>1106.453749</v>
      </c>
      <c r="D297" s="70">
        <f t="shared" si="13"/>
        <v>1041.666667</v>
      </c>
      <c r="E297" s="70">
        <f t="shared" si="14"/>
        <v>64.78708256</v>
      </c>
      <c r="F297" s="78">
        <f t="shared" si="15"/>
        <v>10416.66667</v>
      </c>
      <c r="G297" s="79"/>
      <c r="Q297" s="30"/>
      <c r="R297" s="30">
        <v>278.0</v>
      </c>
      <c r="S297" s="34">
        <f t="shared" si="5"/>
        <v>11</v>
      </c>
      <c r="T297" s="80">
        <f t="shared" si="6"/>
        <v>2679.012935</v>
      </c>
      <c r="U297" s="80">
        <f t="shared" si="7"/>
        <v>1041.666667</v>
      </c>
      <c r="V297" s="33">
        <f t="shared" si="16"/>
        <v>289583.3333</v>
      </c>
      <c r="W297" s="33">
        <f t="shared" si="17"/>
        <v>517993.1378</v>
      </c>
      <c r="X297" s="33">
        <f t="shared" si="8"/>
        <v>289583.3333</v>
      </c>
      <c r="Y297" s="34">
        <f t="shared" si="9"/>
        <v>-277</v>
      </c>
      <c r="Z297" s="70">
        <f t="shared" si="10"/>
        <v>1106.453749</v>
      </c>
      <c r="AA297" s="70">
        <f t="shared" si="23"/>
        <v>1041.666667</v>
      </c>
      <c r="AB297" s="70">
        <f t="shared" si="24"/>
        <v>64.78708256</v>
      </c>
      <c r="AC297" s="78">
        <f t="shared" si="25"/>
        <v>10416.66667</v>
      </c>
      <c r="AD297" s="68" t="str">
        <f t="shared" si="18"/>
        <v/>
      </c>
      <c r="AE297" s="70">
        <f t="shared" si="19"/>
        <v>0</v>
      </c>
      <c r="AF297" s="70" t="str">
        <f t="shared" si="20"/>
        <v/>
      </c>
      <c r="AG297" s="70" t="str">
        <f t="shared" si="21"/>
        <v/>
      </c>
      <c r="AH297" s="78" t="str">
        <f t="shared" si="22"/>
        <v/>
      </c>
    </row>
    <row r="298" hidden="1">
      <c r="B298" s="68">
        <f t="shared" si="11"/>
        <v>279</v>
      </c>
      <c r="C298" s="70">
        <f t="shared" si="12"/>
        <v>1100.564014</v>
      </c>
      <c r="D298" s="70">
        <f t="shared" si="13"/>
        <v>1041.666667</v>
      </c>
      <c r="E298" s="70">
        <f t="shared" si="14"/>
        <v>58.89734779</v>
      </c>
      <c r="F298" s="78">
        <f t="shared" si="15"/>
        <v>9375</v>
      </c>
      <c r="G298" s="79"/>
      <c r="Q298" s="30"/>
      <c r="R298" s="30">
        <v>279.0</v>
      </c>
      <c r="S298" s="34">
        <f t="shared" si="5"/>
        <v>10</v>
      </c>
      <c r="T298" s="80">
        <f t="shared" si="6"/>
        <v>2684.90267</v>
      </c>
      <c r="U298" s="80">
        <f t="shared" si="7"/>
        <v>1041.666667</v>
      </c>
      <c r="V298" s="33">
        <f t="shared" si="16"/>
        <v>290625</v>
      </c>
      <c r="W298" s="33">
        <f t="shared" si="17"/>
        <v>520678.0405</v>
      </c>
      <c r="X298" s="33">
        <f t="shared" si="8"/>
        <v>290625</v>
      </c>
      <c r="Y298" s="34">
        <f t="shared" si="9"/>
        <v>-278</v>
      </c>
      <c r="Z298" s="70">
        <f t="shared" si="10"/>
        <v>1100.564014</v>
      </c>
      <c r="AA298" s="70">
        <f t="shared" si="23"/>
        <v>1041.666667</v>
      </c>
      <c r="AB298" s="70">
        <f t="shared" si="24"/>
        <v>58.89734779</v>
      </c>
      <c r="AC298" s="78">
        <f t="shared" si="25"/>
        <v>9375</v>
      </c>
      <c r="AD298" s="68" t="str">
        <f t="shared" si="18"/>
        <v/>
      </c>
      <c r="AE298" s="70">
        <f t="shared" si="19"/>
        <v>0</v>
      </c>
      <c r="AF298" s="70" t="str">
        <f t="shared" si="20"/>
        <v/>
      </c>
      <c r="AG298" s="70" t="str">
        <f t="shared" si="21"/>
        <v/>
      </c>
      <c r="AH298" s="78" t="str">
        <f t="shared" si="22"/>
        <v/>
      </c>
    </row>
    <row r="299" hidden="1">
      <c r="B299" s="68">
        <f t="shared" si="11"/>
        <v>280</v>
      </c>
      <c r="C299" s="70">
        <f t="shared" si="12"/>
        <v>1094.67428</v>
      </c>
      <c r="D299" s="70">
        <f t="shared" si="13"/>
        <v>1041.666667</v>
      </c>
      <c r="E299" s="70">
        <f t="shared" si="14"/>
        <v>53.00761301</v>
      </c>
      <c r="F299" s="78">
        <f t="shared" si="15"/>
        <v>8333.333333</v>
      </c>
      <c r="G299" s="79"/>
      <c r="Q299" s="30"/>
      <c r="R299" s="30">
        <v>280.0</v>
      </c>
      <c r="S299" s="34">
        <f t="shared" si="5"/>
        <v>9</v>
      </c>
      <c r="T299" s="80">
        <f t="shared" si="6"/>
        <v>2690.792405</v>
      </c>
      <c r="U299" s="80">
        <f t="shared" si="7"/>
        <v>1041.666667</v>
      </c>
      <c r="V299" s="33">
        <f t="shared" si="16"/>
        <v>291666.6667</v>
      </c>
      <c r="W299" s="33">
        <f t="shared" si="17"/>
        <v>523368.8329</v>
      </c>
      <c r="X299" s="33">
        <f t="shared" si="8"/>
        <v>291666.6667</v>
      </c>
      <c r="Y299" s="34">
        <f t="shared" si="9"/>
        <v>-279</v>
      </c>
      <c r="Z299" s="70">
        <f t="shared" si="10"/>
        <v>1094.67428</v>
      </c>
      <c r="AA299" s="70">
        <f t="shared" si="23"/>
        <v>1041.666667</v>
      </c>
      <c r="AB299" s="70">
        <f t="shared" si="24"/>
        <v>53.00761301</v>
      </c>
      <c r="AC299" s="78">
        <f t="shared" si="25"/>
        <v>8333.333333</v>
      </c>
      <c r="AD299" s="68" t="str">
        <f t="shared" si="18"/>
        <v/>
      </c>
      <c r="AE299" s="70">
        <f t="shared" si="19"/>
        <v>0</v>
      </c>
      <c r="AF299" s="70" t="str">
        <f t="shared" si="20"/>
        <v/>
      </c>
      <c r="AG299" s="70" t="str">
        <f t="shared" si="21"/>
        <v/>
      </c>
      <c r="AH299" s="78" t="str">
        <f t="shared" si="22"/>
        <v/>
      </c>
    </row>
    <row r="300" hidden="1">
      <c r="B300" s="68">
        <f t="shared" si="11"/>
        <v>281</v>
      </c>
      <c r="C300" s="70">
        <f t="shared" si="12"/>
        <v>1088.784545</v>
      </c>
      <c r="D300" s="70">
        <f t="shared" si="13"/>
        <v>1041.666667</v>
      </c>
      <c r="E300" s="70">
        <f t="shared" si="14"/>
        <v>47.11787823</v>
      </c>
      <c r="F300" s="78">
        <f t="shared" si="15"/>
        <v>7291.666667</v>
      </c>
      <c r="G300" s="79"/>
      <c r="Q300" s="30"/>
      <c r="R300" s="30">
        <v>281.0</v>
      </c>
      <c r="S300" s="34">
        <f t="shared" si="5"/>
        <v>8</v>
      </c>
      <c r="T300" s="80">
        <f t="shared" si="6"/>
        <v>2696.682139</v>
      </c>
      <c r="U300" s="80">
        <f t="shared" si="7"/>
        <v>1041.666667</v>
      </c>
      <c r="V300" s="33">
        <f t="shared" si="16"/>
        <v>292708.3333</v>
      </c>
      <c r="W300" s="33">
        <f t="shared" si="17"/>
        <v>526065.515</v>
      </c>
      <c r="X300" s="33">
        <f t="shared" si="8"/>
        <v>292708.3333</v>
      </c>
      <c r="Y300" s="34">
        <f t="shared" si="9"/>
        <v>-280</v>
      </c>
      <c r="Z300" s="70">
        <f t="shared" si="10"/>
        <v>1088.784545</v>
      </c>
      <c r="AA300" s="70">
        <f t="shared" si="23"/>
        <v>1041.666667</v>
      </c>
      <c r="AB300" s="70">
        <f t="shared" si="24"/>
        <v>47.11787823</v>
      </c>
      <c r="AC300" s="78">
        <f t="shared" si="25"/>
        <v>7291.666667</v>
      </c>
      <c r="AD300" s="68" t="str">
        <f t="shared" si="18"/>
        <v/>
      </c>
      <c r="AE300" s="70">
        <f t="shared" si="19"/>
        <v>0</v>
      </c>
      <c r="AF300" s="70" t="str">
        <f t="shared" si="20"/>
        <v/>
      </c>
      <c r="AG300" s="70" t="str">
        <f t="shared" si="21"/>
        <v/>
      </c>
      <c r="AH300" s="78" t="str">
        <f t="shared" si="22"/>
        <v/>
      </c>
    </row>
    <row r="301" hidden="1">
      <c r="B301" s="68">
        <f t="shared" si="11"/>
        <v>282</v>
      </c>
      <c r="C301" s="70">
        <f t="shared" si="12"/>
        <v>1082.89481</v>
      </c>
      <c r="D301" s="70">
        <f t="shared" si="13"/>
        <v>1041.666667</v>
      </c>
      <c r="E301" s="70">
        <f t="shared" si="14"/>
        <v>41.22814345</v>
      </c>
      <c r="F301" s="78">
        <f t="shared" si="15"/>
        <v>6250</v>
      </c>
      <c r="G301" s="79"/>
      <c r="Q301" s="30"/>
      <c r="R301" s="30">
        <v>282.0</v>
      </c>
      <c r="S301" s="34">
        <f t="shared" si="5"/>
        <v>7</v>
      </c>
      <c r="T301" s="80">
        <f t="shared" si="6"/>
        <v>2702.571874</v>
      </c>
      <c r="U301" s="80">
        <f t="shared" si="7"/>
        <v>1041.666667</v>
      </c>
      <c r="V301" s="33">
        <f t="shared" si="16"/>
        <v>293750</v>
      </c>
      <c r="W301" s="33">
        <f t="shared" si="17"/>
        <v>528768.0869</v>
      </c>
      <c r="X301" s="33">
        <f t="shared" si="8"/>
        <v>293750</v>
      </c>
      <c r="Y301" s="34">
        <f t="shared" si="9"/>
        <v>-281</v>
      </c>
      <c r="Z301" s="70">
        <f t="shared" si="10"/>
        <v>1082.89481</v>
      </c>
      <c r="AA301" s="70">
        <f t="shared" si="23"/>
        <v>1041.666667</v>
      </c>
      <c r="AB301" s="70">
        <f t="shared" si="24"/>
        <v>41.22814345</v>
      </c>
      <c r="AC301" s="78">
        <f t="shared" si="25"/>
        <v>6250</v>
      </c>
      <c r="AD301" s="68" t="str">
        <f t="shared" si="18"/>
        <v/>
      </c>
      <c r="AE301" s="70">
        <f t="shared" si="19"/>
        <v>0</v>
      </c>
      <c r="AF301" s="70" t="str">
        <f t="shared" si="20"/>
        <v/>
      </c>
      <c r="AG301" s="70" t="str">
        <f t="shared" si="21"/>
        <v/>
      </c>
      <c r="AH301" s="78" t="str">
        <f t="shared" si="22"/>
        <v/>
      </c>
    </row>
    <row r="302" hidden="1">
      <c r="B302" s="68">
        <f t="shared" si="11"/>
        <v>283</v>
      </c>
      <c r="C302" s="70">
        <f t="shared" si="12"/>
        <v>1077.005075</v>
      </c>
      <c r="D302" s="70">
        <f t="shared" si="13"/>
        <v>1041.666667</v>
      </c>
      <c r="E302" s="70">
        <f t="shared" si="14"/>
        <v>35.33840867</v>
      </c>
      <c r="F302" s="78">
        <f t="shared" si="15"/>
        <v>5208.333333</v>
      </c>
      <c r="G302" s="79"/>
      <c r="Q302" s="30"/>
      <c r="R302" s="30">
        <v>283.0</v>
      </c>
      <c r="S302" s="34">
        <f t="shared" si="5"/>
        <v>6</v>
      </c>
      <c r="T302" s="80">
        <f t="shared" si="6"/>
        <v>2708.461609</v>
      </c>
      <c r="U302" s="80">
        <f t="shared" si="7"/>
        <v>1041.666667</v>
      </c>
      <c r="V302" s="33">
        <f t="shared" si="16"/>
        <v>294791.6667</v>
      </c>
      <c r="W302" s="33">
        <f t="shared" si="17"/>
        <v>531476.5485</v>
      </c>
      <c r="X302" s="33">
        <f t="shared" si="8"/>
        <v>294791.6667</v>
      </c>
      <c r="Y302" s="34">
        <f t="shared" si="9"/>
        <v>-282</v>
      </c>
      <c r="Z302" s="70">
        <f t="shared" si="10"/>
        <v>1077.005075</v>
      </c>
      <c r="AA302" s="70">
        <f t="shared" si="23"/>
        <v>1041.666667</v>
      </c>
      <c r="AB302" s="70">
        <f t="shared" si="24"/>
        <v>35.33840867</v>
      </c>
      <c r="AC302" s="78">
        <f t="shared" si="25"/>
        <v>5208.333333</v>
      </c>
      <c r="AD302" s="68" t="str">
        <f t="shared" si="18"/>
        <v/>
      </c>
      <c r="AE302" s="70">
        <f t="shared" si="19"/>
        <v>0</v>
      </c>
      <c r="AF302" s="70" t="str">
        <f t="shared" si="20"/>
        <v/>
      </c>
      <c r="AG302" s="70" t="str">
        <f t="shared" si="21"/>
        <v/>
      </c>
      <c r="AH302" s="78" t="str">
        <f t="shared" si="22"/>
        <v/>
      </c>
    </row>
    <row r="303" hidden="1">
      <c r="B303" s="68">
        <f t="shared" si="11"/>
        <v>284</v>
      </c>
      <c r="C303" s="70">
        <f t="shared" si="12"/>
        <v>1071.115341</v>
      </c>
      <c r="D303" s="70">
        <f t="shared" si="13"/>
        <v>1041.666667</v>
      </c>
      <c r="E303" s="70">
        <f t="shared" si="14"/>
        <v>29.44867389</v>
      </c>
      <c r="F303" s="78">
        <f t="shared" si="15"/>
        <v>4166.666667</v>
      </c>
      <c r="G303" s="79"/>
      <c r="Q303" s="30"/>
      <c r="R303" s="30">
        <v>284.0</v>
      </c>
      <c r="S303" s="34">
        <f t="shared" si="5"/>
        <v>5</v>
      </c>
      <c r="T303" s="80">
        <f t="shared" si="6"/>
        <v>2714.351344</v>
      </c>
      <c r="U303" s="80">
        <f t="shared" si="7"/>
        <v>1041.666667</v>
      </c>
      <c r="V303" s="33">
        <f t="shared" si="16"/>
        <v>295833.3333</v>
      </c>
      <c r="W303" s="33">
        <f t="shared" si="17"/>
        <v>534190.8998</v>
      </c>
      <c r="X303" s="33">
        <f t="shared" si="8"/>
        <v>295833.3333</v>
      </c>
      <c r="Y303" s="34">
        <f t="shared" si="9"/>
        <v>-283</v>
      </c>
      <c r="Z303" s="70">
        <f t="shared" si="10"/>
        <v>1071.115341</v>
      </c>
      <c r="AA303" s="70">
        <f t="shared" si="23"/>
        <v>1041.666667</v>
      </c>
      <c r="AB303" s="70">
        <f t="shared" si="24"/>
        <v>29.44867389</v>
      </c>
      <c r="AC303" s="78">
        <f t="shared" si="25"/>
        <v>4166.666667</v>
      </c>
      <c r="AD303" s="68" t="str">
        <f t="shared" si="18"/>
        <v/>
      </c>
      <c r="AE303" s="70">
        <f t="shared" si="19"/>
        <v>0</v>
      </c>
      <c r="AF303" s="70" t="str">
        <f t="shared" si="20"/>
        <v/>
      </c>
      <c r="AG303" s="70" t="str">
        <f t="shared" si="21"/>
        <v/>
      </c>
      <c r="AH303" s="78" t="str">
        <f t="shared" si="22"/>
        <v/>
      </c>
    </row>
    <row r="304" hidden="1">
      <c r="B304" s="68">
        <f t="shared" si="11"/>
        <v>285</v>
      </c>
      <c r="C304" s="70">
        <f t="shared" si="12"/>
        <v>1065.225606</v>
      </c>
      <c r="D304" s="70">
        <f t="shared" si="13"/>
        <v>1041.666667</v>
      </c>
      <c r="E304" s="70">
        <f t="shared" si="14"/>
        <v>23.55893911</v>
      </c>
      <c r="F304" s="78">
        <f t="shared" si="15"/>
        <v>3125</v>
      </c>
      <c r="G304" s="79"/>
      <c r="Q304" s="30"/>
      <c r="R304" s="30">
        <v>285.0</v>
      </c>
      <c r="S304" s="34">
        <f t="shared" si="5"/>
        <v>4</v>
      </c>
      <c r="T304" s="80">
        <f t="shared" si="6"/>
        <v>2720.241079</v>
      </c>
      <c r="U304" s="80">
        <f t="shared" si="7"/>
        <v>1041.666667</v>
      </c>
      <c r="V304" s="33">
        <f t="shared" si="16"/>
        <v>296875</v>
      </c>
      <c r="W304" s="33">
        <f t="shared" si="17"/>
        <v>536911.1409</v>
      </c>
      <c r="X304" s="33">
        <f t="shared" si="8"/>
        <v>296875</v>
      </c>
      <c r="Y304" s="34">
        <f t="shared" si="9"/>
        <v>-284</v>
      </c>
      <c r="Z304" s="70">
        <f t="shared" si="10"/>
        <v>1065.225606</v>
      </c>
      <c r="AA304" s="70">
        <f t="shared" si="23"/>
        <v>1041.666667</v>
      </c>
      <c r="AB304" s="70">
        <f t="shared" si="24"/>
        <v>23.55893911</v>
      </c>
      <c r="AC304" s="78">
        <f t="shared" si="25"/>
        <v>3125</v>
      </c>
      <c r="AD304" s="68" t="str">
        <f t="shared" si="18"/>
        <v/>
      </c>
      <c r="AE304" s="70">
        <f t="shared" si="19"/>
        <v>0</v>
      </c>
      <c r="AF304" s="70" t="str">
        <f t="shared" si="20"/>
        <v/>
      </c>
      <c r="AG304" s="70" t="str">
        <f t="shared" si="21"/>
        <v/>
      </c>
      <c r="AH304" s="78" t="str">
        <f t="shared" si="22"/>
        <v/>
      </c>
    </row>
    <row r="305" hidden="1">
      <c r="B305" s="68">
        <f t="shared" si="11"/>
        <v>286</v>
      </c>
      <c r="C305" s="70">
        <f t="shared" si="12"/>
        <v>1059.335871</v>
      </c>
      <c r="D305" s="70">
        <f t="shared" si="13"/>
        <v>1041.666667</v>
      </c>
      <c r="E305" s="70">
        <f t="shared" si="14"/>
        <v>17.66920434</v>
      </c>
      <c r="F305" s="78">
        <f t="shared" si="15"/>
        <v>2083.333333</v>
      </c>
      <c r="G305" s="79"/>
      <c r="Q305" s="30"/>
      <c r="R305" s="30">
        <v>286.0</v>
      </c>
      <c r="S305" s="34">
        <f t="shared" si="5"/>
        <v>3</v>
      </c>
      <c r="T305" s="80">
        <f t="shared" si="6"/>
        <v>2726.130813</v>
      </c>
      <c r="U305" s="80">
        <f t="shared" si="7"/>
        <v>1041.666667</v>
      </c>
      <c r="V305" s="33">
        <f t="shared" si="16"/>
        <v>297916.6667</v>
      </c>
      <c r="W305" s="33">
        <f t="shared" si="17"/>
        <v>539637.2717</v>
      </c>
      <c r="X305" s="33">
        <f t="shared" si="8"/>
        <v>297916.6667</v>
      </c>
      <c r="Y305" s="34">
        <f t="shared" si="9"/>
        <v>-285</v>
      </c>
      <c r="Z305" s="70">
        <f t="shared" si="10"/>
        <v>1059.335871</v>
      </c>
      <c r="AA305" s="70">
        <f t="shared" si="23"/>
        <v>1041.666667</v>
      </c>
      <c r="AB305" s="70">
        <f t="shared" si="24"/>
        <v>17.66920434</v>
      </c>
      <c r="AC305" s="78">
        <f t="shared" si="25"/>
        <v>2083.333333</v>
      </c>
      <c r="AD305" s="68" t="str">
        <f t="shared" si="18"/>
        <v/>
      </c>
      <c r="AE305" s="70">
        <f t="shared" si="19"/>
        <v>0</v>
      </c>
      <c r="AF305" s="70" t="str">
        <f t="shared" si="20"/>
        <v/>
      </c>
      <c r="AG305" s="70" t="str">
        <f t="shared" si="21"/>
        <v/>
      </c>
      <c r="AH305" s="78" t="str">
        <f t="shared" si="22"/>
        <v/>
      </c>
    </row>
    <row r="306" hidden="1">
      <c r="B306" s="68">
        <f t="shared" si="11"/>
        <v>287</v>
      </c>
      <c r="C306" s="70">
        <f t="shared" si="12"/>
        <v>1053.446136</v>
      </c>
      <c r="D306" s="70">
        <f t="shared" si="13"/>
        <v>1041.666667</v>
      </c>
      <c r="E306" s="70">
        <f t="shared" si="14"/>
        <v>11.77946956</v>
      </c>
      <c r="F306" s="78">
        <f t="shared" si="15"/>
        <v>1041.666667</v>
      </c>
      <c r="G306" s="79"/>
      <c r="Q306" s="30"/>
      <c r="R306" s="30">
        <v>287.0</v>
      </c>
      <c r="S306" s="34">
        <f t="shared" si="5"/>
        <v>2</v>
      </c>
      <c r="T306" s="80">
        <f t="shared" si="6"/>
        <v>2732.020548</v>
      </c>
      <c r="U306" s="80">
        <f t="shared" si="7"/>
        <v>1041.666667</v>
      </c>
      <c r="V306" s="33">
        <f t="shared" si="16"/>
        <v>298958.3333</v>
      </c>
      <c r="W306" s="33">
        <f t="shared" si="17"/>
        <v>542369.2923</v>
      </c>
      <c r="X306" s="33">
        <f t="shared" si="8"/>
        <v>298958.3333</v>
      </c>
      <c r="Y306" s="34">
        <f t="shared" si="9"/>
        <v>-286</v>
      </c>
      <c r="Z306" s="70">
        <f t="shared" si="10"/>
        <v>1053.446136</v>
      </c>
      <c r="AA306" s="70">
        <f t="shared" si="23"/>
        <v>1041.666667</v>
      </c>
      <c r="AB306" s="70">
        <f t="shared" si="24"/>
        <v>11.77946956</v>
      </c>
      <c r="AC306" s="78">
        <f t="shared" si="25"/>
        <v>1041.666667</v>
      </c>
      <c r="AD306" s="68" t="str">
        <f t="shared" si="18"/>
        <v/>
      </c>
      <c r="AE306" s="70">
        <f t="shared" si="19"/>
        <v>0</v>
      </c>
      <c r="AF306" s="70" t="str">
        <f t="shared" si="20"/>
        <v/>
      </c>
      <c r="AG306" s="70" t="str">
        <f t="shared" si="21"/>
        <v/>
      </c>
      <c r="AH306" s="78" t="str">
        <f t="shared" si="22"/>
        <v/>
      </c>
    </row>
    <row r="307" hidden="1">
      <c r="B307" s="68">
        <f t="shared" si="11"/>
        <v>288</v>
      </c>
      <c r="C307" s="70">
        <f t="shared" si="12"/>
        <v>1047.556401</v>
      </c>
      <c r="D307" s="70">
        <f t="shared" si="13"/>
        <v>1041.666667</v>
      </c>
      <c r="E307" s="70">
        <f t="shared" si="14"/>
        <v>5.889734779</v>
      </c>
      <c r="F307" s="78">
        <f t="shared" si="15"/>
        <v>0.0000000002769411367</v>
      </c>
      <c r="G307" s="79"/>
      <c r="Q307" s="30"/>
      <c r="R307" s="30">
        <v>288.0</v>
      </c>
      <c r="S307" s="34">
        <f t="shared" si="5"/>
        <v>1</v>
      </c>
      <c r="T307" s="80">
        <f t="shared" si="6"/>
        <v>2737.910283</v>
      </c>
      <c r="U307" s="80">
        <f t="shared" si="7"/>
        <v>1041.666667</v>
      </c>
      <c r="V307" s="33">
        <f t="shared" si="16"/>
        <v>300000</v>
      </c>
      <c r="W307" s="33">
        <f t="shared" si="17"/>
        <v>545107.2025</v>
      </c>
      <c r="X307" s="33">
        <f t="shared" si="8"/>
        <v>300000</v>
      </c>
      <c r="Y307" s="34">
        <f t="shared" si="9"/>
        <v>-287</v>
      </c>
      <c r="Z307" s="70">
        <f t="shared" si="10"/>
        <v>1047.556401</v>
      </c>
      <c r="AA307" s="70">
        <f t="shared" si="23"/>
        <v>1041.666667</v>
      </c>
      <c r="AB307" s="70">
        <f t="shared" si="24"/>
        <v>5.889734779</v>
      </c>
      <c r="AC307" s="78">
        <f t="shared" si="25"/>
        <v>0.0000000002769411367</v>
      </c>
      <c r="AD307" s="68" t="str">
        <f t="shared" si="18"/>
        <v/>
      </c>
      <c r="AE307" s="70">
        <f t="shared" si="19"/>
        <v>0</v>
      </c>
      <c r="AF307" s="70" t="str">
        <f t="shared" si="20"/>
        <v/>
      </c>
      <c r="AG307" s="70" t="str">
        <f t="shared" si="21"/>
        <v/>
      </c>
      <c r="AH307" s="78" t="str">
        <f t="shared" si="22"/>
        <v/>
      </c>
    </row>
    <row r="308" hidden="1">
      <c r="B308" s="68" t="str">
        <f t="shared" si="11"/>
        <v/>
      </c>
      <c r="C308" s="70">
        <f t="shared" si="12"/>
        <v>0</v>
      </c>
      <c r="D308" s="70" t="str">
        <f t="shared" si="13"/>
        <v/>
      </c>
      <c r="E308" s="70" t="str">
        <f t="shared" si="14"/>
        <v/>
      </c>
      <c r="F308" s="78" t="str">
        <f t="shared" si="15"/>
        <v/>
      </c>
      <c r="G308" s="79"/>
      <c r="Q308" s="30"/>
      <c r="R308" s="30">
        <v>289.0</v>
      </c>
      <c r="S308" s="34" t="str">
        <f t="shared" si="5"/>
        <v>#NUM!</v>
      </c>
      <c r="T308" s="80" t="str">
        <f t="shared" si="6"/>
        <v>#NUM!</v>
      </c>
      <c r="U308" s="80" t="str">
        <f t="shared" si="7"/>
        <v>#NUM!</v>
      </c>
      <c r="V308" s="33" t="str">
        <f t="shared" si="16"/>
        <v>#NUM!</v>
      </c>
      <c r="W308" s="33" t="str">
        <f t="shared" si="17"/>
        <v>#NUM!</v>
      </c>
      <c r="X308" s="33" t="str">
        <f t="shared" si="8"/>
        <v>#NUM!</v>
      </c>
      <c r="Y308" s="3" t="str">
        <f t="shared" si="9"/>
        <v>#NUM!</v>
      </c>
      <c r="Z308" s="70" t="str">
        <f t="shared" si="10"/>
        <v>#NUM!</v>
      </c>
      <c r="AA308" s="70" t="str">
        <f t="shared" si="23"/>
        <v>#NUM!</v>
      </c>
      <c r="AB308" s="70" t="str">
        <f t="shared" si="24"/>
        <v>#NUM!</v>
      </c>
      <c r="AC308" s="78" t="str">
        <f t="shared" si="25"/>
        <v>#NUM!</v>
      </c>
      <c r="AD308" s="68" t="str">
        <f t="shared" si="18"/>
        <v/>
      </c>
      <c r="AE308" s="70">
        <f t="shared" si="19"/>
        <v>0</v>
      </c>
      <c r="AF308" s="70" t="str">
        <f t="shared" si="20"/>
        <v/>
      </c>
      <c r="AG308" s="70" t="str">
        <f t="shared" si="21"/>
        <v/>
      </c>
      <c r="AH308" s="78" t="str">
        <f t="shared" si="22"/>
        <v/>
      </c>
    </row>
    <row r="309" hidden="1">
      <c r="B309" s="68" t="str">
        <f t="shared" si="11"/>
        <v/>
      </c>
      <c r="C309" s="70">
        <f t="shared" si="12"/>
        <v>0</v>
      </c>
      <c r="D309" s="70" t="str">
        <f t="shared" si="13"/>
        <v/>
      </c>
      <c r="E309" s="70" t="str">
        <f t="shared" si="14"/>
        <v/>
      </c>
      <c r="F309" s="78" t="str">
        <f t="shared" si="15"/>
        <v/>
      </c>
      <c r="G309" s="79"/>
      <c r="Q309" s="30"/>
      <c r="R309" s="30">
        <v>290.0</v>
      </c>
      <c r="S309" s="34" t="str">
        <f t="shared" si="5"/>
        <v>#NUM!</v>
      </c>
      <c r="T309" s="80" t="str">
        <f t="shared" si="6"/>
        <v>#NUM!</v>
      </c>
      <c r="U309" s="80" t="str">
        <f t="shared" si="7"/>
        <v>#NUM!</v>
      </c>
      <c r="V309" s="33" t="str">
        <f t="shared" si="16"/>
        <v>#NUM!</v>
      </c>
      <c r="W309" s="33" t="str">
        <f t="shared" si="17"/>
        <v>#NUM!</v>
      </c>
      <c r="X309" s="33" t="str">
        <f t="shared" si="8"/>
        <v>#NUM!</v>
      </c>
      <c r="Y309" s="3" t="str">
        <f t="shared" si="9"/>
        <v>#NUM!</v>
      </c>
      <c r="Z309" s="70" t="str">
        <f t="shared" si="10"/>
        <v>#NUM!</v>
      </c>
      <c r="AA309" s="70" t="str">
        <f t="shared" si="23"/>
        <v>#NUM!</v>
      </c>
      <c r="AB309" s="70" t="str">
        <f t="shared" si="24"/>
        <v>#NUM!</v>
      </c>
      <c r="AC309" s="78" t="str">
        <f t="shared" si="25"/>
        <v>#NUM!</v>
      </c>
      <c r="AD309" s="68" t="str">
        <f t="shared" si="18"/>
        <v/>
      </c>
      <c r="AE309" s="70">
        <f t="shared" si="19"/>
        <v>0</v>
      </c>
      <c r="AF309" s="70" t="str">
        <f t="shared" si="20"/>
        <v/>
      </c>
      <c r="AG309" s="70" t="str">
        <f t="shared" si="21"/>
        <v/>
      </c>
      <c r="AH309" s="78" t="str">
        <f t="shared" si="22"/>
        <v/>
      </c>
    </row>
    <row r="310" hidden="1">
      <c r="B310" s="68" t="str">
        <f t="shared" si="11"/>
        <v/>
      </c>
      <c r="C310" s="70">
        <f t="shared" si="12"/>
        <v>0</v>
      </c>
      <c r="D310" s="70" t="str">
        <f t="shared" si="13"/>
        <v/>
      </c>
      <c r="E310" s="70" t="str">
        <f t="shared" si="14"/>
        <v/>
      </c>
      <c r="F310" s="78" t="str">
        <f t="shared" si="15"/>
        <v/>
      </c>
      <c r="G310" s="79"/>
      <c r="Q310" s="30"/>
      <c r="R310" s="30">
        <v>291.0</v>
      </c>
      <c r="S310" s="34" t="str">
        <f t="shared" si="5"/>
        <v>#NUM!</v>
      </c>
      <c r="T310" s="80" t="str">
        <f t="shared" si="6"/>
        <v>#NUM!</v>
      </c>
      <c r="U310" s="80" t="str">
        <f t="shared" si="7"/>
        <v>#NUM!</v>
      </c>
      <c r="V310" s="33" t="str">
        <f t="shared" si="16"/>
        <v>#NUM!</v>
      </c>
      <c r="W310" s="33" t="str">
        <f t="shared" si="17"/>
        <v>#NUM!</v>
      </c>
      <c r="X310" s="33" t="str">
        <f t="shared" si="8"/>
        <v>#NUM!</v>
      </c>
      <c r="Y310" s="3" t="str">
        <f t="shared" si="9"/>
        <v>#NUM!</v>
      </c>
      <c r="Z310" s="70" t="str">
        <f t="shared" si="10"/>
        <v>#NUM!</v>
      </c>
      <c r="AA310" s="70" t="str">
        <f t="shared" si="23"/>
        <v>#NUM!</v>
      </c>
      <c r="AB310" s="70" t="str">
        <f t="shared" si="24"/>
        <v>#NUM!</v>
      </c>
      <c r="AC310" s="78" t="str">
        <f t="shared" si="25"/>
        <v>#NUM!</v>
      </c>
      <c r="AD310" s="68" t="str">
        <f t="shared" si="18"/>
        <v/>
      </c>
      <c r="AE310" s="70">
        <f t="shared" si="19"/>
        <v>0</v>
      </c>
      <c r="AF310" s="70" t="str">
        <f t="shared" si="20"/>
        <v/>
      </c>
      <c r="AG310" s="70" t="str">
        <f t="shared" si="21"/>
        <v/>
      </c>
      <c r="AH310" s="78" t="str">
        <f t="shared" si="22"/>
        <v/>
      </c>
    </row>
    <row r="311" hidden="1">
      <c r="B311" s="68" t="str">
        <f t="shared" si="11"/>
        <v/>
      </c>
      <c r="C311" s="70">
        <f t="shared" si="12"/>
        <v>0</v>
      </c>
      <c r="D311" s="70" t="str">
        <f t="shared" si="13"/>
        <v/>
      </c>
      <c r="E311" s="70" t="str">
        <f t="shared" si="14"/>
        <v/>
      </c>
      <c r="F311" s="78" t="str">
        <f t="shared" si="15"/>
        <v/>
      </c>
      <c r="G311" s="79"/>
      <c r="Q311" s="30"/>
      <c r="R311" s="30">
        <v>292.0</v>
      </c>
      <c r="S311" s="34" t="str">
        <f t="shared" si="5"/>
        <v>#NUM!</v>
      </c>
      <c r="T311" s="80" t="str">
        <f t="shared" si="6"/>
        <v>#NUM!</v>
      </c>
      <c r="U311" s="80" t="str">
        <f t="shared" si="7"/>
        <v>#NUM!</v>
      </c>
      <c r="V311" s="33" t="str">
        <f t="shared" si="16"/>
        <v>#NUM!</v>
      </c>
      <c r="W311" s="33" t="str">
        <f t="shared" si="17"/>
        <v>#NUM!</v>
      </c>
      <c r="X311" s="33" t="str">
        <f t="shared" si="8"/>
        <v>#NUM!</v>
      </c>
      <c r="Y311" s="3" t="str">
        <f t="shared" si="9"/>
        <v>#NUM!</v>
      </c>
      <c r="Z311" s="70" t="str">
        <f t="shared" si="10"/>
        <v>#NUM!</v>
      </c>
      <c r="AA311" s="70" t="str">
        <f t="shared" si="23"/>
        <v>#NUM!</v>
      </c>
      <c r="AB311" s="70" t="str">
        <f t="shared" si="24"/>
        <v>#NUM!</v>
      </c>
      <c r="AC311" s="78" t="str">
        <f t="shared" si="25"/>
        <v>#NUM!</v>
      </c>
      <c r="AD311" s="68" t="str">
        <f t="shared" si="18"/>
        <v/>
      </c>
      <c r="AE311" s="70">
        <f t="shared" si="19"/>
        <v>0</v>
      </c>
      <c r="AF311" s="70" t="str">
        <f t="shared" si="20"/>
        <v/>
      </c>
      <c r="AG311" s="70" t="str">
        <f t="shared" si="21"/>
        <v/>
      </c>
      <c r="AH311" s="78" t="str">
        <f t="shared" si="22"/>
        <v/>
      </c>
    </row>
    <row r="312" hidden="1">
      <c r="B312" s="68" t="str">
        <f t="shared" si="11"/>
        <v/>
      </c>
      <c r="C312" s="70">
        <f t="shared" si="12"/>
        <v>0</v>
      </c>
      <c r="D312" s="70" t="str">
        <f t="shared" si="13"/>
        <v/>
      </c>
      <c r="E312" s="70" t="str">
        <f t="shared" si="14"/>
        <v/>
      </c>
      <c r="F312" s="78" t="str">
        <f t="shared" si="15"/>
        <v/>
      </c>
      <c r="G312" s="79"/>
      <c r="Q312" s="30"/>
      <c r="R312" s="30">
        <v>293.0</v>
      </c>
      <c r="S312" s="34" t="str">
        <f t="shared" si="5"/>
        <v>#NUM!</v>
      </c>
      <c r="T312" s="80" t="str">
        <f t="shared" si="6"/>
        <v>#NUM!</v>
      </c>
      <c r="U312" s="80" t="str">
        <f t="shared" si="7"/>
        <v>#NUM!</v>
      </c>
      <c r="V312" s="33" t="str">
        <f t="shared" si="16"/>
        <v>#NUM!</v>
      </c>
      <c r="W312" s="33" t="str">
        <f t="shared" si="17"/>
        <v>#NUM!</v>
      </c>
      <c r="X312" s="33" t="str">
        <f t="shared" si="8"/>
        <v>#NUM!</v>
      </c>
      <c r="Y312" s="3" t="str">
        <f t="shared" si="9"/>
        <v>#NUM!</v>
      </c>
      <c r="Z312" s="70" t="str">
        <f t="shared" si="10"/>
        <v>#NUM!</v>
      </c>
      <c r="AA312" s="70" t="str">
        <f t="shared" si="23"/>
        <v>#NUM!</v>
      </c>
      <c r="AB312" s="70" t="str">
        <f t="shared" si="24"/>
        <v>#NUM!</v>
      </c>
      <c r="AC312" s="78" t="str">
        <f t="shared" si="25"/>
        <v>#NUM!</v>
      </c>
      <c r="AD312" s="68" t="str">
        <f t="shared" si="18"/>
        <v/>
      </c>
      <c r="AE312" s="70">
        <f t="shared" si="19"/>
        <v>0</v>
      </c>
      <c r="AF312" s="70" t="str">
        <f t="shared" si="20"/>
        <v/>
      </c>
      <c r="AG312" s="70" t="str">
        <f t="shared" si="21"/>
        <v/>
      </c>
      <c r="AH312" s="78" t="str">
        <f t="shared" si="22"/>
        <v/>
      </c>
    </row>
    <row r="313" hidden="1">
      <c r="B313" s="68" t="str">
        <f t="shared" si="11"/>
        <v/>
      </c>
      <c r="C313" s="70">
        <f t="shared" si="12"/>
        <v>0</v>
      </c>
      <c r="D313" s="70" t="str">
        <f t="shared" si="13"/>
        <v/>
      </c>
      <c r="E313" s="70" t="str">
        <f t="shared" si="14"/>
        <v/>
      </c>
      <c r="F313" s="78" t="str">
        <f t="shared" si="15"/>
        <v/>
      </c>
      <c r="G313" s="79"/>
      <c r="Q313" s="30"/>
      <c r="R313" s="30">
        <v>294.0</v>
      </c>
      <c r="S313" s="34" t="str">
        <f t="shared" si="5"/>
        <v>#NUM!</v>
      </c>
      <c r="T313" s="80" t="str">
        <f t="shared" si="6"/>
        <v>#NUM!</v>
      </c>
      <c r="U313" s="80" t="str">
        <f t="shared" si="7"/>
        <v>#NUM!</v>
      </c>
      <c r="V313" s="33" t="str">
        <f t="shared" si="16"/>
        <v>#NUM!</v>
      </c>
      <c r="W313" s="33" t="str">
        <f t="shared" si="17"/>
        <v>#NUM!</v>
      </c>
      <c r="X313" s="33" t="str">
        <f t="shared" si="8"/>
        <v>#NUM!</v>
      </c>
      <c r="Y313" s="3" t="str">
        <f t="shared" si="9"/>
        <v>#NUM!</v>
      </c>
      <c r="Z313" s="70" t="str">
        <f t="shared" si="10"/>
        <v>#NUM!</v>
      </c>
      <c r="AA313" s="70" t="str">
        <f t="shared" si="23"/>
        <v>#NUM!</v>
      </c>
      <c r="AB313" s="70" t="str">
        <f t="shared" si="24"/>
        <v>#NUM!</v>
      </c>
      <c r="AC313" s="78" t="str">
        <f t="shared" si="25"/>
        <v>#NUM!</v>
      </c>
      <c r="AD313" s="68" t="str">
        <f t="shared" si="18"/>
        <v/>
      </c>
      <c r="AE313" s="70">
        <f t="shared" si="19"/>
        <v>0</v>
      </c>
      <c r="AF313" s="70" t="str">
        <f t="shared" si="20"/>
        <v/>
      </c>
      <c r="AG313" s="70" t="str">
        <f t="shared" si="21"/>
        <v/>
      </c>
      <c r="AH313" s="78" t="str">
        <f t="shared" si="22"/>
        <v/>
      </c>
    </row>
    <row r="314" hidden="1">
      <c r="B314" s="68" t="str">
        <f t="shared" si="11"/>
        <v/>
      </c>
      <c r="C314" s="70">
        <f t="shared" si="12"/>
        <v>0</v>
      </c>
      <c r="D314" s="70" t="str">
        <f t="shared" si="13"/>
        <v/>
      </c>
      <c r="E314" s="70" t="str">
        <f t="shared" si="14"/>
        <v/>
      </c>
      <c r="F314" s="78" t="str">
        <f t="shared" si="15"/>
        <v/>
      </c>
      <c r="G314" s="79"/>
      <c r="Q314" s="30"/>
      <c r="R314" s="30">
        <v>295.0</v>
      </c>
      <c r="S314" s="34" t="str">
        <f t="shared" si="5"/>
        <v>#NUM!</v>
      </c>
      <c r="T314" s="80" t="str">
        <f t="shared" si="6"/>
        <v>#NUM!</v>
      </c>
      <c r="U314" s="80" t="str">
        <f t="shared" si="7"/>
        <v>#NUM!</v>
      </c>
      <c r="V314" s="33" t="str">
        <f t="shared" si="16"/>
        <v>#NUM!</v>
      </c>
      <c r="W314" s="33" t="str">
        <f t="shared" si="17"/>
        <v>#NUM!</v>
      </c>
      <c r="X314" s="33" t="str">
        <f t="shared" si="8"/>
        <v>#NUM!</v>
      </c>
      <c r="Y314" s="3" t="str">
        <f t="shared" si="9"/>
        <v>#NUM!</v>
      </c>
      <c r="Z314" s="70" t="str">
        <f t="shared" si="10"/>
        <v>#NUM!</v>
      </c>
      <c r="AA314" s="70" t="str">
        <f t="shared" si="23"/>
        <v>#NUM!</v>
      </c>
      <c r="AB314" s="70" t="str">
        <f t="shared" si="24"/>
        <v>#NUM!</v>
      </c>
      <c r="AC314" s="78" t="str">
        <f t="shared" si="25"/>
        <v>#NUM!</v>
      </c>
      <c r="AD314" s="68" t="str">
        <f t="shared" si="18"/>
        <v/>
      </c>
      <c r="AE314" s="70">
        <f t="shared" si="19"/>
        <v>0</v>
      </c>
      <c r="AF314" s="70" t="str">
        <f t="shared" si="20"/>
        <v/>
      </c>
      <c r="AG314" s="70" t="str">
        <f t="shared" si="21"/>
        <v/>
      </c>
      <c r="AH314" s="78" t="str">
        <f t="shared" si="22"/>
        <v/>
      </c>
    </row>
    <row r="315" hidden="1">
      <c r="B315" s="68" t="str">
        <f t="shared" si="11"/>
        <v/>
      </c>
      <c r="C315" s="70">
        <f t="shared" si="12"/>
        <v>0</v>
      </c>
      <c r="D315" s="70" t="str">
        <f t="shared" si="13"/>
        <v/>
      </c>
      <c r="E315" s="70" t="str">
        <f t="shared" si="14"/>
        <v/>
      </c>
      <c r="F315" s="78" t="str">
        <f t="shared" si="15"/>
        <v/>
      </c>
      <c r="G315" s="79"/>
      <c r="Q315" s="30"/>
      <c r="R315" s="30">
        <v>296.0</v>
      </c>
      <c r="S315" s="34" t="str">
        <f t="shared" si="5"/>
        <v>#NUM!</v>
      </c>
      <c r="T315" s="80" t="str">
        <f t="shared" si="6"/>
        <v>#NUM!</v>
      </c>
      <c r="U315" s="80" t="str">
        <f t="shared" si="7"/>
        <v>#NUM!</v>
      </c>
      <c r="V315" s="33" t="str">
        <f t="shared" si="16"/>
        <v>#NUM!</v>
      </c>
      <c r="W315" s="33" t="str">
        <f t="shared" si="17"/>
        <v>#NUM!</v>
      </c>
      <c r="X315" s="33" t="str">
        <f t="shared" si="8"/>
        <v>#NUM!</v>
      </c>
      <c r="Y315" s="3" t="str">
        <f t="shared" si="9"/>
        <v>#NUM!</v>
      </c>
      <c r="Z315" s="70" t="str">
        <f t="shared" si="10"/>
        <v>#NUM!</v>
      </c>
      <c r="AA315" s="70" t="str">
        <f t="shared" si="23"/>
        <v>#NUM!</v>
      </c>
      <c r="AB315" s="70" t="str">
        <f t="shared" si="24"/>
        <v>#NUM!</v>
      </c>
      <c r="AC315" s="78" t="str">
        <f t="shared" si="25"/>
        <v>#NUM!</v>
      </c>
      <c r="AD315" s="68" t="str">
        <f t="shared" si="18"/>
        <v/>
      </c>
      <c r="AE315" s="70">
        <f t="shared" si="19"/>
        <v>0</v>
      </c>
      <c r="AF315" s="70" t="str">
        <f t="shared" si="20"/>
        <v/>
      </c>
      <c r="AG315" s="70" t="str">
        <f t="shared" si="21"/>
        <v/>
      </c>
      <c r="AH315" s="78" t="str">
        <f t="shared" si="22"/>
        <v/>
      </c>
    </row>
    <row r="316" hidden="1">
      <c r="B316" s="68" t="str">
        <f t="shared" si="11"/>
        <v/>
      </c>
      <c r="C316" s="70">
        <f t="shared" si="12"/>
        <v>0</v>
      </c>
      <c r="D316" s="70" t="str">
        <f t="shared" si="13"/>
        <v/>
      </c>
      <c r="E316" s="70" t="str">
        <f t="shared" si="14"/>
        <v/>
      </c>
      <c r="F316" s="78" t="str">
        <f t="shared" si="15"/>
        <v/>
      </c>
      <c r="G316" s="79"/>
      <c r="Q316" s="30"/>
      <c r="R316" s="30">
        <v>297.0</v>
      </c>
      <c r="S316" s="34" t="str">
        <f t="shared" si="5"/>
        <v>#NUM!</v>
      </c>
      <c r="T316" s="80" t="str">
        <f t="shared" si="6"/>
        <v>#NUM!</v>
      </c>
      <c r="U316" s="80" t="str">
        <f t="shared" si="7"/>
        <v>#NUM!</v>
      </c>
      <c r="V316" s="33" t="str">
        <f t="shared" si="16"/>
        <v>#NUM!</v>
      </c>
      <c r="W316" s="33" t="str">
        <f t="shared" si="17"/>
        <v>#NUM!</v>
      </c>
      <c r="X316" s="33" t="str">
        <f t="shared" si="8"/>
        <v>#NUM!</v>
      </c>
      <c r="Y316" s="3" t="str">
        <f t="shared" si="9"/>
        <v>#NUM!</v>
      </c>
      <c r="Z316" s="70" t="str">
        <f t="shared" si="10"/>
        <v>#NUM!</v>
      </c>
      <c r="AA316" s="70" t="str">
        <f t="shared" si="23"/>
        <v>#NUM!</v>
      </c>
      <c r="AB316" s="70" t="str">
        <f t="shared" si="24"/>
        <v>#NUM!</v>
      </c>
      <c r="AC316" s="78" t="str">
        <f t="shared" si="25"/>
        <v>#NUM!</v>
      </c>
      <c r="AD316" s="68" t="str">
        <f t="shared" si="18"/>
        <v/>
      </c>
      <c r="AE316" s="70">
        <f t="shared" si="19"/>
        <v>0</v>
      </c>
      <c r="AF316" s="70" t="str">
        <f t="shared" si="20"/>
        <v/>
      </c>
      <c r="AG316" s="70" t="str">
        <f t="shared" si="21"/>
        <v/>
      </c>
      <c r="AH316" s="78" t="str">
        <f t="shared" si="22"/>
        <v/>
      </c>
    </row>
    <row r="317" hidden="1">
      <c r="B317" s="68" t="str">
        <f t="shared" si="11"/>
        <v/>
      </c>
      <c r="C317" s="70">
        <f t="shared" si="12"/>
        <v>0</v>
      </c>
      <c r="D317" s="70" t="str">
        <f t="shared" si="13"/>
        <v/>
      </c>
      <c r="E317" s="70" t="str">
        <f t="shared" si="14"/>
        <v/>
      </c>
      <c r="F317" s="78" t="str">
        <f t="shared" si="15"/>
        <v/>
      </c>
      <c r="G317" s="79"/>
      <c r="Q317" s="30"/>
      <c r="R317" s="30">
        <v>298.0</v>
      </c>
      <c r="S317" s="34" t="str">
        <f t="shared" si="5"/>
        <v>#NUM!</v>
      </c>
      <c r="T317" s="80" t="str">
        <f t="shared" si="6"/>
        <v>#NUM!</v>
      </c>
      <c r="U317" s="80" t="str">
        <f t="shared" si="7"/>
        <v>#NUM!</v>
      </c>
      <c r="V317" s="33" t="str">
        <f t="shared" si="16"/>
        <v>#NUM!</v>
      </c>
      <c r="W317" s="33" t="str">
        <f t="shared" si="17"/>
        <v>#NUM!</v>
      </c>
      <c r="X317" s="33" t="str">
        <f t="shared" si="8"/>
        <v>#NUM!</v>
      </c>
      <c r="Y317" s="3" t="str">
        <f t="shared" si="9"/>
        <v>#NUM!</v>
      </c>
      <c r="Z317" s="70" t="str">
        <f t="shared" si="10"/>
        <v>#NUM!</v>
      </c>
      <c r="AA317" s="70" t="str">
        <f t="shared" si="23"/>
        <v>#NUM!</v>
      </c>
      <c r="AB317" s="70" t="str">
        <f t="shared" si="24"/>
        <v>#NUM!</v>
      </c>
      <c r="AC317" s="78" t="str">
        <f t="shared" si="25"/>
        <v>#NUM!</v>
      </c>
      <c r="AD317" s="68" t="str">
        <f t="shared" si="18"/>
        <v/>
      </c>
      <c r="AE317" s="70">
        <f t="shared" si="19"/>
        <v>0</v>
      </c>
      <c r="AF317" s="70" t="str">
        <f t="shared" si="20"/>
        <v/>
      </c>
      <c r="AG317" s="70" t="str">
        <f t="shared" si="21"/>
        <v/>
      </c>
      <c r="AH317" s="78" t="str">
        <f t="shared" si="22"/>
        <v/>
      </c>
    </row>
    <row r="318" hidden="1">
      <c r="B318" s="68" t="str">
        <f t="shared" si="11"/>
        <v/>
      </c>
      <c r="C318" s="70">
        <f t="shared" si="12"/>
        <v>0</v>
      </c>
      <c r="D318" s="70" t="str">
        <f t="shared" si="13"/>
        <v/>
      </c>
      <c r="E318" s="70" t="str">
        <f t="shared" si="14"/>
        <v/>
      </c>
      <c r="F318" s="78" t="str">
        <f t="shared" si="15"/>
        <v/>
      </c>
      <c r="G318" s="79"/>
      <c r="Q318" s="30"/>
      <c r="R318" s="30">
        <v>299.0</v>
      </c>
      <c r="S318" s="34" t="str">
        <f t="shared" si="5"/>
        <v>#NUM!</v>
      </c>
      <c r="T318" s="80" t="str">
        <f t="shared" si="6"/>
        <v>#NUM!</v>
      </c>
      <c r="U318" s="80" t="str">
        <f t="shared" si="7"/>
        <v>#NUM!</v>
      </c>
      <c r="V318" s="33" t="str">
        <f t="shared" si="16"/>
        <v>#NUM!</v>
      </c>
      <c r="W318" s="33" t="str">
        <f t="shared" si="17"/>
        <v>#NUM!</v>
      </c>
      <c r="X318" s="33" t="str">
        <f t="shared" si="8"/>
        <v>#NUM!</v>
      </c>
      <c r="Y318" s="3" t="str">
        <f t="shared" si="9"/>
        <v>#NUM!</v>
      </c>
      <c r="Z318" s="70" t="str">
        <f t="shared" si="10"/>
        <v>#NUM!</v>
      </c>
      <c r="AA318" s="70" t="str">
        <f t="shared" si="23"/>
        <v>#NUM!</v>
      </c>
      <c r="AB318" s="70" t="str">
        <f t="shared" si="24"/>
        <v>#NUM!</v>
      </c>
      <c r="AC318" s="78" t="str">
        <f t="shared" si="25"/>
        <v>#NUM!</v>
      </c>
      <c r="AD318" s="68" t="str">
        <f t="shared" si="18"/>
        <v/>
      </c>
      <c r="AE318" s="70">
        <f t="shared" si="19"/>
        <v>0</v>
      </c>
      <c r="AF318" s="70" t="str">
        <f t="shared" si="20"/>
        <v/>
      </c>
      <c r="AG318" s="70" t="str">
        <f t="shared" si="21"/>
        <v/>
      </c>
      <c r="AH318" s="78" t="str">
        <f t="shared" si="22"/>
        <v/>
      </c>
    </row>
    <row r="319" hidden="1">
      <c r="B319" s="68" t="str">
        <f t="shared" si="11"/>
        <v/>
      </c>
      <c r="C319" s="70">
        <f t="shared" si="12"/>
        <v>0</v>
      </c>
      <c r="D319" s="70" t="str">
        <f t="shared" si="13"/>
        <v/>
      </c>
      <c r="E319" s="70" t="str">
        <f t="shared" si="14"/>
        <v/>
      </c>
      <c r="F319" s="78" t="str">
        <f t="shared" si="15"/>
        <v/>
      </c>
      <c r="G319" s="79"/>
      <c r="Q319" s="30"/>
      <c r="R319" s="30">
        <v>300.0</v>
      </c>
      <c r="S319" s="34" t="str">
        <f t="shared" si="5"/>
        <v>#NUM!</v>
      </c>
      <c r="T319" s="80" t="str">
        <f t="shared" si="6"/>
        <v>#NUM!</v>
      </c>
      <c r="U319" s="80" t="str">
        <f t="shared" si="7"/>
        <v>#NUM!</v>
      </c>
      <c r="V319" s="33" t="str">
        <f t="shared" si="16"/>
        <v>#NUM!</v>
      </c>
      <c r="W319" s="33" t="str">
        <f t="shared" si="17"/>
        <v>#NUM!</v>
      </c>
      <c r="X319" s="33" t="str">
        <f t="shared" si="8"/>
        <v>#NUM!</v>
      </c>
      <c r="Y319" s="3" t="str">
        <f t="shared" si="9"/>
        <v>#NUM!</v>
      </c>
      <c r="Z319" s="70" t="str">
        <f t="shared" si="10"/>
        <v>#NUM!</v>
      </c>
      <c r="AA319" s="70" t="str">
        <f t="shared" si="23"/>
        <v>#NUM!</v>
      </c>
      <c r="AB319" s="70" t="str">
        <f t="shared" si="24"/>
        <v>#NUM!</v>
      </c>
      <c r="AC319" s="78" t="str">
        <f t="shared" si="25"/>
        <v>#NUM!</v>
      </c>
      <c r="AD319" s="68" t="str">
        <f t="shared" si="18"/>
        <v/>
      </c>
      <c r="AE319" s="70">
        <f t="shared" si="19"/>
        <v>0</v>
      </c>
      <c r="AF319" s="70" t="str">
        <f t="shared" si="20"/>
        <v/>
      </c>
      <c r="AG319" s="70" t="str">
        <f t="shared" si="21"/>
        <v/>
      </c>
      <c r="AH319" s="78" t="str">
        <f t="shared" si="22"/>
        <v/>
      </c>
    </row>
    <row r="320" hidden="1">
      <c r="B320" s="68" t="str">
        <f t="shared" si="11"/>
        <v/>
      </c>
      <c r="C320" s="70">
        <f t="shared" si="12"/>
        <v>0</v>
      </c>
      <c r="D320" s="70" t="str">
        <f t="shared" si="13"/>
        <v/>
      </c>
      <c r="E320" s="70" t="str">
        <f t="shared" si="14"/>
        <v/>
      </c>
      <c r="F320" s="78" t="str">
        <f t="shared" si="15"/>
        <v/>
      </c>
      <c r="G320" s="79"/>
      <c r="Q320" s="30"/>
      <c r="R320" s="30">
        <v>301.0</v>
      </c>
      <c r="S320" s="34" t="str">
        <f t="shared" si="5"/>
        <v>#NUM!</v>
      </c>
      <c r="T320" s="80" t="str">
        <f t="shared" si="6"/>
        <v>#NUM!</v>
      </c>
      <c r="U320" s="80" t="str">
        <f t="shared" si="7"/>
        <v>#NUM!</v>
      </c>
      <c r="V320" s="33" t="str">
        <f t="shared" si="16"/>
        <v>#NUM!</v>
      </c>
      <c r="W320" s="33" t="str">
        <f t="shared" si="17"/>
        <v>#NUM!</v>
      </c>
      <c r="X320" s="33" t="str">
        <f t="shared" si="8"/>
        <v>#NUM!</v>
      </c>
      <c r="Y320" s="3" t="str">
        <f t="shared" si="9"/>
        <v>#NUM!</v>
      </c>
      <c r="Z320" s="70" t="str">
        <f t="shared" si="10"/>
        <v>#NUM!</v>
      </c>
      <c r="AA320" s="70" t="str">
        <f t="shared" si="23"/>
        <v>#NUM!</v>
      </c>
      <c r="AB320" s="70" t="str">
        <f t="shared" si="24"/>
        <v>#NUM!</v>
      </c>
      <c r="AC320" s="78" t="str">
        <f t="shared" si="25"/>
        <v>#NUM!</v>
      </c>
      <c r="AD320" s="68" t="str">
        <f t="shared" si="18"/>
        <v/>
      </c>
      <c r="AE320" s="70">
        <f t="shared" si="19"/>
        <v>0</v>
      </c>
      <c r="AF320" s="70" t="str">
        <f t="shared" si="20"/>
        <v/>
      </c>
      <c r="AG320" s="70" t="str">
        <f t="shared" si="21"/>
        <v/>
      </c>
      <c r="AH320" s="78" t="str">
        <f t="shared" si="22"/>
        <v/>
      </c>
    </row>
    <row r="321" hidden="1">
      <c r="B321" s="68" t="str">
        <f t="shared" si="11"/>
        <v/>
      </c>
      <c r="C321" s="70">
        <f t="shared" si="12"/>
        <v>0</v>
      </c>
      <c r="D321" s="70" t="str">
        <f t="shared" si="13"/>
        <v/>
      </c>
      <c r="E321" s="70" t="str">
        <f t="shared" si="14"/>
        <v/>
      </c>
      <c r="F321" s="78" t="str">
        <f t="shared" si="15"/>
        <v/>
      </c>
      <c r="G321" s="79"/>
      <c r="Q321" s="30"/>
      <c r="R321" s="30">
        <v>302.0</v>
      </c>
      <c r="S321" s="34" t="str">
        <f t="shared" si="5"/>
        <v>#NUM!</v>
      </c>
      <c r="T321" s="80" t="str">
        <f t="shared" si="6"/>
        <v>#NUM!</v>
      </c>
      <c r="U321" s="80" t="str">
        <f t="shared" si="7"/>
        <v>#NUM!</v>
      </c>
      <c r="V321" s="33" t="str">
        <f t="shared" si="16"/>
        <v>#NUM!</v>
      </c>
      <c r="W321" s="33" t="str">
        <f t="shared" si="17"/>
        <v>#NUM!</v>
      </c>
      <c r="X321" s="33" t="str">
        <f t="shared" si="8"/>
        <v>#NUM!</v>
      </c>
      <c r="Y321" s="3" t="str">
        <f t="shared" si="9"/>
        <v>#NUM!</v>
      </c>
      <c r="Z321" s="70" t="str">
        <f t="shared" si="10"/>
        <v>#NUM!</v>
      </c>
      <c r="AA321" s="70" t="str">
        <f t="shared" si="23"/>
        <v>#NUM!</v>
      </c>
      <c r="AB321" s="70" t="str">
        <f t="shared" si="24"/>
        <v>#NUM!</v>
      </c>
      <c r="AC321" s="78" t="str">
        <f t="shared" si="25"/>
        <v>#NUM!</v>
      </c>
      <c r="AD321" s="68" t="str">
        <f t="shared" si="18"/>
        <v/>
      </c>
      <c r="AE321" s="70">
        <f t="shared" si="19"/>
        <v>0</v>
      </c>
      <c r="AF321" s="70" t="str">
        <f t="shared" si="20"/>
        <v/>
      </c>
      <c r="AG321" s="70" t="str">
        <f t="shared" si="21"/>
        <v/>
      </c>
      <c r="AH321" s="78" t="str">
        <f t="shared" si="22"/>
        <v/>
      </c>
    </row>
    <row r="322" hidden="1">
      <c r="B322" s="68" t="str">
        <f t="shared" si="11"/>
        <v/>
      </c>
      <c r="C322" s="70">
        <f t="shared" si="12"/>
        <v>0</v>
      </c>
      <c r="D322" s="70" t="str">
        <f t="shared" si="13"/>
        <v/>
      </c>
      <c r="E322" s="70" t="str">
        <f t="shared" si="14"/>
        <v/>
      </c>
      <c r="F322" s="78" t="str">
        <f t="shared" si="15"/>
        <v/>
      </c>
      <c r="G322" s="79"/>
      <c r="Q322" s="30"/>
      <c r="R322" s="30">
        <v>303.0</v>
      </c>
      <c r="S322" s="34" t="str">
        <f t="shared" si="5"/>
        <v>#NUM!</v>
      </c>
      <c r="T322" s="80" t="str">
        <f t="shared" si="6"/>
        <v>#NUM!</v>
      </c>
      <c r="U322" s="80" t="str">
        <f t="shared" si="7"/>
        <v>#NUM!</v>
      </c>
      <c r="V322" s="33" t="str">
        <f t="shared" si="16"/>
        <v>#NUM!</v>
      </c>
      <c r="W322" s="33" t="str">
        <f t="shared" si="17"/>
        <v>#NUM!</v>
      </c>
      <c r="X322" s="33" t="str">
        <f t="shared" si="8"/>
        <v>#NUM!</v>
      </c>
      <c r="Y322" s="3" t="str">
        <f t="shared" si="9"/>
        <v>#NUM!</v>
      </c>
      <c r="Z322" s="70" t="str">
        <f t="shared" si="10"/>
        <v>#NUM!</v>
      </c>
      <c r="AA322" s="70" t="str">
        <f t="shared" si="23"/>
        <v>#NUM!</v>
      </c>
      <c r="AB322" s="70" t="str">
        <f t="shared" si="24"/>
        <v>#NUM!</v>
      </c>
      <c r="AC322" s="78" t="str">
        <f t="shared" si="25"/>
        <v>#NUM!</v>
      </c>
      <c r="AD322" s="68" t="str">
        <f t="shared" si="18"/>
        <v/>
      </c>
      <c r="AE322" s="70">
        <f t="shared" si="19"/>
        <v>0</v>
      </c>
      <c r="AF322" s="70" t="str">
        <f t="shared" si="20"/>
        <v/>
      </c>
      <c r="AG322" s="70" t="str">
        <f t="shared" si="21"/>
        <v/>
      </c>
      <c r="AH322" s="78" t="str">
        <f t="shared" si="22"/>
        <v/>
      </c>
    </row>
    <row r="323" hidden="1">
      <c r="B323" s="68" t="str">
        <f t="shared" si="11"/>
        <v/>
      </c>
      <c r="C323" s="70">
        <f t="shared" si="12"/>
        <v>0</v>
      </c>
      <c r="D323" s="70" t="str">
        <f t="shared" si="13"/>
        <v/>
      </c>
      <c r="E323" s="70" t="str">
        <f t="shared" si="14"/>
        <v/>
      </c>
      <c r="F323" s="78" t="str">
        <f t="shared" si="15"/>
        <v/>
      </c>
      <c r="G323" s="79"/>
      <c r="Q323" s="30"/>
      <c r="R323" s="30">
        <v>304.0</v>
      </c>
      <c r="S323" s="34" t="str">
        <f t="shared" si="5"/>
        <v>#NUM!</v>
      </c>
      <c r="T323" s="80" t="str">
        <f t="shared" si="6"/>
        <v>#NUM!</v>
      </c>
      <c r="U323" s="80" t="str">
        <f t="shared" si="7"/>
        <v>#NUM!</v>
      </c>
      <c r="V323" s="33" t="str">
        <f t="shared" si="16"/>
        <v>#NUM!</v>
      </c>
      <c r="W323" s="33" t="str">
        <f t="shared" si="17"/>
        <v>#NUM!</v>
      </c>
      <c r="X323" s="33" t="str">
        <f t="shared" si="8"/>
        <v>#NUM!</v>
      </c>
      <c r="Y323" s="3" t="str">
        <f t="shared" si="9"/>
        <v>#NUM!</v>
      </c>
      <c r="Z323" s="70" t="str">
        <f t="shared" si="10"/>
        <v>#NUM!</v>
      </c>
      <c r="AA323" s="70" t="str">
        <f t="shared" si="23"/>
        <v>#NUM!</v>
      </c>
      <c r="AB323" s="70" t="str">
        <f t="shared" si="24"/>
        <v>#NUM!</v>
      </c>
      <c r="AC323" s="78" t="str">
        <f t="shared" si="25"/>
        <v>#NUM!</v>
      </c>
      <c r="AD323" s="68" t="str">
        <f t="shared" si="18"/>
        <v/>
      </c>
      <c r="AE323" s="70">
        <f t="shared" si="19"/>
        <v>0</v>
      </c>
      <c r="AF323" s="70" t="str">
        <f t="shared" si="20"/>
        <v/>
      </c>
      <c r="AG323" s="70" t="str">
        <f t="shared" si="21"/>
        <v/>
      </c>
      <c r="AH323" s="78" t="str">
        <f t="shared" si="22"/>
        <v/>
      </c>
    </row>
    <row r="324" hidden="1">
      <c r="B324" s="68" t="str">
        <f t="shared" si="11"/>
        <v/>
      </c>
      <c r="C324" s="70">
        <f t="shared" si="12"/>
        <v>0</v>
      </c>
      <c r="D324" s="70" t="str">
        <f t="shared" si="13"/>
        <v/>
      </c>
      <c r="E324" s="70" t="str">
        <f t="shared" si="14"/>
        <v/>
      </c>
      <c r="F324" s="78" t="str">
        <f t="shared" si="15"/>
        <v/>
      </c>
      <c r="G324" s="79"/>
      <c r="Q324" s="30"/>
      <c r="R324" s="30">
        <v>305.0</v>
      </c>
      <c r="S324" s="34" t="str">
        <f t="shared" si="5"/>
        <v>#NUM!</v>
      </c>
      <c r="T324" s="80" t="str">
        <f t="shared" si="6"/>
        <v>#NUM!</v>
      </c>
      <c r="U324" s="80" t="str">
        <f t="shared" si="7"/>
        <v>#NUM!</v>
      </c>
      <c r="V324" s="33" t="str">
        <f t="shared" si="16"/>
        <v>#NUM!</v>
      </c>
      <c r="W324" s="33" t="str">
        <f t="shared" si="17"/>
        <v>#NUM!</v>
      </c>
      <c r="X324" s="33" t="str">
        <f t="shared" si="8"/>
        <v>#NUM!</v>
      </c>
      <c r="Y324" s="3" t="str">
        <f t="shared" si="9"/>
        <v>#NUM!</v>
      </c>
      <c r="Z324" s="70" t="str">
        <f t="shared" si="10"/>
        <v>#NUM!</v>
      </c>
      <c r="AA324" s="70" t="str">
        <f t="shared" si="23"/>
        <v>#NUM!</v>
      </c>
      <c r="AB324" s="70" t="str">
        <f t="shared" si="24"/>
        <v>#NUM!</v>
      </c>
      <c r="AC324" s="78" t="str">
        <f t="shared" si="25"/>
        <v>#NUM!</v>
      </c>
      <c r="AD324" s="68" t="str">
        <f t="shared" si="18"/>
        <v/>
      </c>
      <c r="AE324" s="70">
        <f t="shared" si="19"/>
        <v>0</v>
      </c>
      <c r="AF324" s="70" t="str">
        <f t="shared" si="20"/>
        <v/>
      </c>
      <c r="AG324" s="70" t="str">
        <f t="shared" si="21"/>
        <v/>
      </c>
      <c r="AH324" s="78" t="str">
        <f t="shared" si="22"/>
        <v/>
      </c>
    </row>
    <row r="325" hidden="1">
      <c r="B325" s="68" t="str">
        <f t="shared" si="11"/>
        <v/>
      </c>
      <c r="C325" s="70">
        <f t="shared" si="12"/>
        <v>0</v>
      </c>
      <c r="D325" s="70" t="str">
        <f t="shared" si="13"/>
        <v/>
      </c>
      <c r="E325" s="70" t="str">
        <f t="shared" si="14"/>
        <v/>
      </c>
      <c r="F325" s="78" t="str">
        <f t="shared" si="15"/>
        <v/>
      </c>
      <c r="G325" s="79"/>
      <c r="Q325" s="30"/>
      <c r="R325" s="30">
        <v>306.0</v>
      </c>
      <c r="S325" s="34" t="str">
        <f t="shared" si="5"/>
        <v>#NUM!</v>
      </c>
      <c r="T325" s="80" t="str">
        <f t="shared" si="6"/>
        <v>#NUM!</v>
      </c>
      <c r="U325" s="80" t="str">
        <f t="shared" si="7"/>
        <v>#NUM!</v>
      </c>
      <c r="V325" s="33" t="str">
        <f t="shared" si="16"/>
        <v>#NUM!</v>
      </c>
      <c r="W325" s="33" t="str">
        <f t="shared" si="17"/>
        <v>#NUM!</v>
      </c>
      <c r="X325" s="33" t="str">
        <f t="shared" si="8"/>
        <v>#NUM!</v>
      </c>
      <c r="Y325" s="3" t="str">
        <f t="shared" si="9"/>
        <v>#NUM!</v>
      </c>
      <c r="Z325" s="70" t="str">
        <f t="shared" si="10"/>
        <v>#NUM!</v>
      </c>
      <c r="AA325" s="70" t="str">
        <f t="shared" si="23"/>
        <v>#NUM!</v>
      </c>
      <c r="AB325" s="70" t="str">
        <f t="shared" si="24"/>
        <v>#NUM!</v>
      </c>
      <c r="AC325" s="78" t="str">
        <f t="shared" si="25"/>
        <v>#NUM!</v>
      </c>
      <c r="AD325" s="68" t="str">
        <f t="shared" si="18"/>
        <v/>
      </c>
      <c r="AE325" s="70">
        <f t="shared" si="19"/>
        <v>0</v>
      </c>
      <c r="AF325" s="70" t="str">
        <f t="shared" si="20"/>
        <v/>
      </c>
      <c r="AG325" s="70" t="str">
        <f t="shared" si="21"/>
        <v/>
      </c>
      <c r="AH325" s="78" t="str">
        <f t="shared" si="22"/>
        <v/>
      </c>
    </row>
    <row r="326" hidden="1">
      <c r="B326" s="68" t="str">
        <f t="shared" si="11"/>
        <v/>
      </c>
      <c r="C326" s="70">
        <f t="shared" si="12"/>
        <v>0</v>
      </c>
      <c r="D326" s="70" t="str">
        <f t="shared" si="13"/>
        <v/>
      </c>
      <c r="E326" s="70" t="str">
        <f t="shared" si="14"/>
        <v/>
      </c>
      <c r="F326" s="78" t="str">
        <f t="shared" si="15"/>
        <v/>
      </c>
      <c r="G326" s="79"/>
      <c r="Q326" s="30"/>
      <c r="R326" s="30">
        <v>307.0</v>
      </c>
      <c r="S326" s="34" t="str">
        <f t="shared" si="5"/>
        <v>#NUM!</v>
      </c>
      <c r="T326" s="80" t="str">
        <f t="shared" si="6"/>
        <v>#NUM!</v>
      </c>
      <c r="U326" s="80" t="str">
        <f t="shared" si="7"/>
        <v>#NUM!</v>
      </c>
      <c r="V326" s="33" t="str">
        <f t="shared" si="16"/>
        <v>#NUM!</v>
      </c>
      <c r="W326" s="33" t="str">
        <f t="shared" si="17"/>
        <v>#NUM!</v>
      </c>
      <c r="X326" s="33" t="str">
        <f t="shared" si="8"/>
        <v>#NUM!</v>
      </c>
      <c r="Y326" s="3" t="str">
        <f t="shared" si="9"/>
        <v>#NUM!</v>
      </c>
      <c r="Z326" s="70" t="str">
        <f t="shared" si="10"/>
        <v>#NUM!</v>
      </c>
      <c r="AA326" s="70" t="str">
        <f t="shared" si="23"/>
        <v>#NUM!</v>
      </c>
      <c r="AB326" s="70" t="str">
        <f t="shared" si="24"/>
        <v>#NUM!</v>
      </c>
      <c r="AC326" s="78" t="str">
        <f t="shared" si="25"/>
        <v>#NUM!</v>
      </c>
      <c r="AD326" s="68" t="str">
        <f t="shared" si="18"/>
        <v/>
      </c>
      <c r="AE326" s="70">
        <f t="shared" si="19"/>
        <v>0</v>
      </c>
      <c r="AF326" s="70" t="str">
        <f t="shared" si="20"/>
        <v/>
      </c>
      <c r="AG326" s="70" t="str">
        <f t="shared" si="21"/>
        <v/>
      </c>
      <c r="AH326" s="78" t="str">
        <f t="shared" si="22"/>
        <v/>
      </c>
    </row>
    <row r="327" hidden="1">
      <c r="B327" s="68" t="str">
        <f t="shared" si="11"/>
        <v/>
      </c>
      <c r="C327" s="70">
        <f t="shared" si="12"/>
        <v>0</v>
      </c>
      <c r="D327" s="70" t="str">
        <f t="shared" si="13"/>
        <v/>
      </c>
      <c r="E327" s="70" t="str">
        <f t="shared" si="14"/>
        <v/>
      </c>
      <c r="F327" s="78" t="str">
        <f t="shared" si="15"/>
        <v/>
      </c>
      <c r="G327" s="79"/>
      <c r="Q327" s="30"/>
      <c r="R327" s="30">
        <v>308.0</v>
      </c>
      <c r="S327" s="34" t="str">
        <f t="shared" si="5"/>
        <v>#NUM!</v>
      </c>
      <c r="T327" s="80" t="str">
        <f t="shared" si="6"/>
        <v>#NUM!</v>
      </c>
      <c r="U327" s="80" t="str">
        <f t="shared" si="7"/>
        <v>#NUM!</v>
      </c>
      <c r="V327" s="33" t="str">
        <f t="shared" si="16"/>
        <v>#NUM!</v>
      </c>
      <c r="W327" s="33" t="str">
        <f t="shared" si="17"/>
        <v>#NUM!</v>
      </c>
      <c r="X327" s="33" t="str">
        <f t="shared" si="8"/>
        <v>#NUM!</v>
      </c>
      <c r="Y327" s="3" t="str">
        <f t="shared" si="9"/>
        <v>#NUM!</v>
      </c>
      <c r="Z327" s="70" t="str">
        <f t="shared" si="10"/>
        <v>#NUM!</v>
      </c>
      <c r="AA327" s="70" t="str">
        <f t="shared" si="23"/>
        <v>#NUM!</v>
      </c>
      <c r="AB327" s="70" t="str">
        <f t="shared" si="24"/>
        <v>#NUM!</v>
      </c>
      <c r="AC327" s="78" t="str">
        <f t="shared" si="25"/>
        <v>#NUM!</v>
      </c>
      <c r="AD327" s="68" t="str">
        <f t="shared" si="18"/>
        <v/>
      </c>
      <c r="AE327" s="70">
        <f t="shared" si="19"/>
        <v>0</v>
      </c>
      <c r="AF327" s="70" t="str">
        <f t="shared" si="20"/>
        <v/>
      </c>
      <c r="AG327" s="70" t="str">
        <f t="shared" si="21"/>
        <v/>
      </c>
      <c r="AH327" s="78" t="str">
        <f t="shared" si="22"/>
        <v/>
      </c>
    </row>
    <row r="328" hidden="1">
      <c r="B328" s="68" t="str">
        <f t="shared" si="11"/>
        <v/>
      </c>
      <c r="C328" s="70">
        <f t="shared" si="12"/>
        <v>0</v>
      </c>
      <c r="D328" s="70" t="str">
        <f t="shared" si="13"/>
        <v/>
      </c>
      <c r="E328" s="70" t="str">
        <f t="shared" si="14"/>
        <v/>
      </c>
      <c r="F328" s="78" t="str">
        <f t="shared" si="15"/>
        <v/>
      </c>
      <c r="G328" s="79"/>
      <c r="Q328" s="30"/>
      <c r="R328" s="30">
        <v>309.0</v>
      </c>
      <c r="S328" s="34" t="str">
        <f t="shared" si="5"/>
        <v>#NUM!</v>
      </c>
      <c r="T328" s="80" t="str">
        <f t="shared" si="6"/>
        <v>#NUM!</v>
      </c>
      <c r="U328" s="80" t="str">
        <f t="shared" si="7"/>
        <v>#NUM!</v>
      </c>
      <c r="V328" s="33" t="str">
        <f t="shared" si="16"/>
        <v>#NUM!</v>
      </c>
      <c r="W328" s="33" t="str">
        <f t="shared" si="17"/>
        <v>#NUM!</v>
      </c>
      <c r="X328" s="33" t="str">
        <f t="shared" si="8"/>
        <v>#NUM!</v>
      </c>
      <c r="Y328" s="3" t="str">
        <f t="shared" si="9"/>
        <v>#NUM!</v>
      </c>
      <c r="Z328" s="70" t="str">
        <f t="shared" si="10"/>
        <v>#NUM!</v>
      </c>
      <c r="AA328" s="70" t="str">
        <f t="shared" si="23"/>
        <v>#NUM!</v>
      </c>
      <c r="AB328" s="70" t="str">
        <f t="shared" si="24"/>
        <v>#NUM!</v>
      </c>
      <c r="AC328" s="78" t="str">
        <f t="shared" si="25"/>
        <v>#NUM!</v>
      </c>
      <c r="AD328" s="68" t="str">
        <f t="shared" si="18"/>
        <v/>
      </c>
      <c r="AE328" s="70">
        <f t="shared" si="19"/>
        <v>0</v>
      </c>
      <c r="AF328" s="70" t="str">
        <f t="shared" si="20"/>
        <v/>
      </c>
      <c r="AG328" s="70" t="str">
        <f t="shared" si="21"/>
        <v/>
      </c>
      <c r="AH328" s="78" t="str">
        <f t="shared" si="22"/>
        <v/>
      </c>
    </row>
    <row r="329" hidden="1">
      <c r="B329" s="68" t="str">
        <f t="shared" si="11"/>
        <v/>
      </c>
      <c r="C329" s="70">
        <f t="shared" si="12"/>
        <v>0</v>
      </c>
      <c r="D329" s="70" t="str">
        <f t="shared" si="13"/>
        <v/>
      </c>
      <c r="E329" s="70" t="str">
        <f t="shared" si="14"/>
        <v/>
      </c>
      <c r="F329" s="78" t="str">
        <f t="shared" si="15"/>
        <v/>
      </c>
      <c r="G329" s="79"/>
      <c r="Q329" s="30"/>
      <c r="R329" s="30">
        <v>310.0</v>
      </c>
      <c r="S329" s="34" t="str">
        <f t="shared" si="5"/>
        <v>#NUM!</v>
      </c>
      <c r="T329" s="80" t="str">
        <f t="shared" si="6"/>
        <v>#NUM!</v>
      </c>
      <c r="U329" s="80" t="str">
        <f t="shared" si="7"/>
        <v>#NUM!</v>
      </c>
      <c r="V329" s="33" t="str">
        <f t="shared" si="16"/>
        <v>#NUM!</v>
      </c>
      <c r="W329" s="33" t="str">
        <f t="shared" si="17"/>
        <v>#NUM!</v>
      </c>
      <c r="X329" s="33" t="str">
        <f t="shared" si="8"/>
        <v>#NUM!</v>
      </c>
      <c r="Y329" s="3" t="str">
        <f t="shared" si="9"/>
        <v>#NUM!</v>
      </c>
      <c r="Z329" s="70" t="str">
        <f t="shared" si="10"/>
        <v>#NUM!</v>
      </c>
      <c r="AA329" s="70" t="str">
        <f t="shared" si="23"/>
        <v>#NUM!</v>
      </c>
      <c r="AB329" s="70" t="str">
        <f t="shared" si="24"/>
        <v>#NUM!</v>
      </c>
      <c r="AC329" s="78" t="str">
        <f t="shared" si="25"/>
        <v>#NUM!</v>
      </c>
      <c r="AD329" s="68" t="str">
        <f t="shared" si="18"/>
        <v/>
      </c>
      <c r="AE329" s="70">
        <f t="shared" si="19"/>
        <v>0</v>
      </c>
      <c r="AF329" s="70" t="str">
        <f t="shared" si="20"/>
        <v/>
      </c>
      <c r="AG329" s="70" t="str">
        <f t="shared" si="21"/>
        <v/>
      </c>
      <c r="AH329" s="78" t="str">
        <f t="shared" si="22"/>
        <v/>
      </c>
    </row>
    <row r="330" hidden="1">
      <c r="B330" s="68" t="str">
        <f t="shared" si="11"/>
        <v/>
      </c>
      <c r="C330" s="70">
        <f t="shared" si="12"/>
        <v>0</v>
      </c>
      <c r="D330" s="70" t="str">
        <f t="shared" si="13"/>
        <v/>
      </c>
      <c r="E330" s="70" t="str">
        <f t="shared" si="14"/>
        <v/>
      </c>
      <c r="F330" s="78" t="str">
        <f t="shared" si="15"/>
        <v/>
      </c>
      <c r="G330" s="79"/>
      <c r="Q330" s="30"/>
      <c r="R330" s="30">
        <v>311.0</v>
      </c>
      <c r="S330" s="34" t="str">
        <f t="shared" si="5"/>
        <v>#NUM!</v>
      </c>
      <c r="T330" s="80" t="str">
        <f t="shared" si="6"/>
        <v>#NUM!</v>
      </c>
      <c r="U330" s="80" t="str">
        <f t="shared" si="7"/>
        <v>#NUM!</v>
      </c>
      <c r="V330" s="33" t="str">
        <f t="shared" si="16"/>
        <v>#NUM!</v>
      </c>
      <c r="W330" s="33" t="str">
        <f t="shared" si="17"/>
        <v>#NUM!</v>
      </c>
      <c r="X330" s="33" t="str">
        <f t="shared" si="8"/>
        <v>#NUM!</v>
      </c>
      <c r="Y330" s="3" t="str">
        <f t="shared" si="9"/>
        <v>#NUM!</v>
      </c>
      <c r="Z330" s="70" t="str">
        <f t="shared" si="10"/>
        <v>#NUM!</v>
      </c>
      <c r="AA330" s="70" t="str">
        <f t="shared" si="23"/>
        <v>#NUM!</v>
      </c>
      <c r="AB330" s="70" t="str">
        <f t="shared" si="24"/>
        <v>#NUM!</v>
      </c>
      <c r="AC330" s="78" t="str">
        <f t="shared" si="25"/>
        <v>#NUM!</v>
      </c>
      <c r="AD330" s="68" t="str">
        <f t="shared" si="18"/>
        <v/>
      </c>
      <c r="AE330" s="70">
        <f t="shared" si="19"/>
        <v>0</v>
      </c>
      <c r="AF330" s="70" t="str">
        <f t="shared" si="20"/>
        <v/>
      </c>
      <c r="AG330" s="70" t="str">
        <f t="shared" si="21"/>
        <v/>
      </c>
      <c r="AH330" s="78" t="str">
        <f t="shared" si="22"/>
        <v/>
      </c>
    </row>
    <row r="331" hidden="1">
      <c r="B331" s="68" t="str">
        <f t="shared" si="11"/>
        <v/>
      </c>
      <c r="C331" s="70">
        <f t="shared" si="12"/>
        <v>0</v>
      </c>
      <c r="D331" s="70" t="str">
        <f t="shared" si="13"/>
        <v/>
      </c>
      <c r="E331" s="70" t="str">
        <f t="shared" si="14"/>
        <v/>
      </c>
      <c r="F331" s="78" t="str">
        <f t="shared" si="15"/>
        <v/>
      </c>
      <c r="G331" s="79"/>
      <c r="Q331" s="30"/>
      <c r="R331" s="30">
        <v>312.0</v>
      </c>
      <c r="S331" s="34" t="str">
        <f t="shared" si="5"/>
        <v>#NUM!</v>
      </c>
      <c r="T331" s="80" t="str">
        <f t="shared" si="6"/>
        <v>#NUM!</v>
      </c>
      <c r="U331" s="80" t="str">
        <f t="shared" si="7"/>
        <v>#NUM!</v>
      </c>
      <c r="V331" s="33" t="str">
        <f t="shared" si="16"/>
        <v>#NUM!</v>
      </c>
      <c r="W331" s="33" t="str">
        <f t="shared" si="17"/>
        <v>#NUM!</v>
      </c>
      <c r="X331" s="33" t="str">
        <f t="shared" si="8"/>
        <v>#NUM!</v>
      </c>
      <c r="Y331" s="3" t="str">
        <f t="shared" si="9"/>
        <v>#NUM!</v>
      </c>
      <c r="Z331" s="70" t="str">
        <f t="shared" si="10"/>
        <v>#NUM!</v>
      </c>
      <c r="AA331" s="70" t="str">
        <f t="shared" si="23"/>
        <v>#NUM!</v>
      </c>
      <c r="AB331" s="70" t="str">
        <f t="shared" si="24"/>
        <v>#NUM!</v>
      </c>
      <c r="AC331" s="78" t="str">
        <f t="shared" si="25"/>
        <v>#NUM!</v>
      </c>
      <c r="AD331" s="68" t="str">
        <f t="shared" si="18"/>
        <v/>
      </c>
      <c r="AE331" s="70">
        <f t="shared" si="19"/>
        <v>0</v>
      </c>
      <c r="AF331" s="70" t="str">
        <f t="shared" si="20"/>
        <v/>
      </c>
      <c r="AG331" s="70" t="str">
        <f t="shared" si="21"/>
        <v/>
      </c>
      <c r="AH331" s="78" t="str">
        <f t="shared" si="22"/>
        <v/>
      </c>
    </row>
    <row r="332" hidden="1">
      <c r="B332" s="68" t="str">
        <f t="shared" si="11"/>
        <v/>
      </c>
      <c r="C332" s="70">
        <f t="shared" si="12"/>
        <v>0</v>
      </c>
      <c r="D332" s="70" t="str">
        <f t="shared" si="13"/>
        <v/>
      </c>
      <c r="E332" s="70" t="str">
        <f t="shared" si="14"/>
        <v/>
      </c>
      <c r="F332" s="78" t="str">
        <f t="shared" si="15"/>
        <v/>
      </c>
      <c r="G332" s="79"/>
      <c r="Q332" s="30"/>
      <c r="R332" s="30">
        <v>313.0</v>
      </c>
      <c r="S332" s="34" t="str">
        <f t="shared" si="5"/>
        <v>#NUM!</v>
      </c>
      <c r="T332" s="80" t="str">
        <f t="shared" si="6"/>
        <v>#NUM!</v>
      </c>
      <c r="U332" s="80" t="str">
        <f t="shared" si="7"/>
        <v>#NUM!</v>
      </c>
      <c r="V332" s="33" t="str">
        <f t="shared" si="16"/>
        <v>#NUM!</v>
      </c>
      <c r="W332" s="33" t="str">
        <f t="shared" si="17"/>
        <v>#NUM!</v>
      </c>
      <c r="X332" s="33" t="str">
        <f t="shared" si="8"/>
        <v>#NUM!</v>
      </c>
      <c r="Y332" s="3" t="str">
        <f t="shared" si="9"/>
        <v>#NUM!</v>
      </c>
      <c r="Z332" s="70" t="str">
        <f t="shared" si="10"/>
        <v>#NUM!</v>
      </c>
      <c r="AA332" s="70" t="str">
        <f t="shared" si="23"/>
        <v>#NUM!</v>
      </c>
      <c r="AB332" s="70" t="str">
        <f t="shared" si="24"/>
        <v>#NUM!</v>
      </c>
      <c r="AC332" s="78" t="str">
        <f t="shared" si="25"/>
        <v>#NUM!</v>
      </c>
      <c r="AD332" s="68" t="str">
        <f t="shared" si="18"/>
        <v/>
      </c>
      <c r="AE332" s="70">
        <f t="shared" si="19"/>
        <v>0</v>
      </c>
      <c r="AF332" s="70" t="str">
        <f t="shared" si="20"/>
        <v/>
      </c>
      <c r="AG332" s="70" t="str">
        <f t="shared" si="21"/>
        <v/>
      </c>
      <c r="AH332" s="78" t="str">
        <f t="shared" si="22"/>
        <v/>
      </c>
    </row>
    <row r="333" hidden="1">
      <c r="B333" s="68" t="str">
        <f t="shared" si="11"/>
        <v/>
      </c>
      <c r="C333" s="70">
        <f t="shared" si="12"/>
        <v>0</v>
      </c>
      <c r="D333" s="70" t="str">
        <f t="shared" si="13"/>
        <v/>
      </c>
      <c r="E333" s="70" t="str">
        <f t="shared" si="14"/>
        <v/>
      </c>
      <c r="F333" s="78" t="str">
        <f t="shared" si="15"/>
        <v/>
      </c>
      <c r="G333" s="79"/>
      <c r="Q333" s="30"/>
      <c r="R333" s="30">
        <v>314.0</v>
      </c>
      <c r="S333" s="34" t="str">
        <f t="shared" si="5"/>
        <v>#NUM!</v>
      </c>
      <c r="T333" s="80" t="str">
        <f t="shared" si="6"/>
        <v>#NUM!</v>
      </c>
      <c r="U333" s="80" t="str">
        <f t="shared" si="7"/>
        <v>#NUM!</v>
      </c>
      <c r="V333" s="33" t="str">
        <f t="shared" si="16"/>
        <v>#NUM!</v>
      </c>
      <c r="W333" s="33" t="str">
        <f t="shared" si="17"/>
        <v>#NUM!</v>
      </c>
      <c r="X333" s="33" t="str">
        <f t="shared" si="8"/>
        <v>#NUM!</v>
      </c>
      <c r="Y333" s="3" t="str">
        <f t="shared" si="9"/>
        <v>#NUM!</v>
      </c>
      <c r="Z333" s="70" t="str">
        <f t="shared" si="10"/>
        <v>#NUM!</v>
      </c>
      <c r="AA333" s="70" t="str">
        <f t="shared" si="23"/>
        <v>#NUM!</v>
      </c>
      <c r="AB333" s="70" t="str">
        <f t="shared" si="24"/>
        <v>#NUM!</v>
      </c>
      <c r="AC333" s="78" t="str">
        <f t="shared" si="25"/>
        <v>#NUM!</v>
      </c>
      <c r="AD333" s="68" t="str">
        <f t="shared" si="18"/>
        <v/>
      </c>
      <c r="AE333" s="70">
        <f t="shared" si="19"/>
        <v>0</v>
      </c>
      <c r="AF333" s="70" t="str">
        <f t="shared" si="20"/>
        <v/>
      </c>
      <c r="AG333" s="70" t="str">
        <f t="shared" si="21"/>
        <v/>
      </c>
      <c r="AH333" s="78" t="str">
        <f t="shared" si="22"/>
        <v/>
      </c>
    </row>
    <row r="334" hidden="1">
      <c r="B334" s="68" t="str">
        <f t="shared" si="11"/>
        <v/>
      </c>
      <c r="C334" s="70">
        <f t="shared" si="12"/>
        <v>0</v>
      </c>
      <c r="D334" s="70" t="str">
        <f t="shared" si="13"/>
        <v/>
      </c>
      <c r="E334" s="70" t="str">
        <f t="shared" si="14"/>
        <v/>
      </c>
      <c r="F334" s="78" t="str">
        <f t="shared" si="15"/>
        <v/>
      </c>
      <c r="G334" s="79"/>
      <c r="Q334" s="30"/>
      <c r="R334" s="30">
        <v>315.0</v>
      </c>
      <c r="S334" s="34" t="str">
        <f t="shared" si="5"/>
        <v>#NUM!</v>
      </c>
      <c r="T334" s="80" t="str">
        <f t="shared" si="6"/>
        <v>#NUM!</v>
      </c>
      <c r="U334" s="80" t="str">
        <f t="shared" si="7"/>
        <v>#NUM!</v>
      </c>
      <c r="V334" s="33" t="str">
        <f t="shared" si="16"/>
        <v>#NUM!</v>
      </c>
      <c r="W334" s="33" t="str">
        <f t="shared" si="17"/>
        <v>#NUM!</v>
      </c>
      <c r="X334" s="33" t="str">
        <f t="shared" si="8"/>
        <v>#NUM!</v>
      </c>
      <c r="Y334" s="3" t="str">
        <f t="shared" si="9"/>
        <v>#NUM!</v>
      </c>
      <c r="Z334" s="70" t="str">
        <f t="shared" si="10"/>
        <v>#NUM!</v>
      </c>
      <c r="AA334" s="70" t="str">
        <f t="shared" si="23"/>
        <v>#NUM!</v>
      </c>
      <c r="AB334" s="70" t="str">
        <f t="shared" si="24"/>
        <v>#NUM!</v>
      </c>
      <c r="AC334" s="78" t="str">
        <f t="shared" si="25"/>
        <v>#NUM!</v>
      </c>
      <c r="AD334" s="68" t="str">
        <f t="shared" si="18"/>
        <v/>
      </c>
      <c r="AE334" s="70">
        <f t="shared" si="19"/>
        <v>0</v>
      </c>
      <c r="AF334" s="70" t="str">
        <f t="shared" si="20"/>
        <v/>
      </c>
      <c r="AG334" s="70" t="str">
        <f t="shared" si="21"/>
        <v/>
      </c>
      <c r="AH334" s="78" t="str">
        <f t="shared" si="22"/>
        <v/>
      </c>
    </row>
    <row r="335" hidden="1">
      <c r="B335" s="68" t="str">
        <f t="shared" si="11"/>
        <v/>
      </c>
      <c r="C335" s="70">
        <f t="shared" si="12"/>
        <v>0</v>
      </c>
      <c r="D335" s="70" t="str">
        <f t="shared" si="13"/>
        <v/>
      </c>
      <c r="E335" s="70" t="str">
        <f t="shared" si="14"/>
        <v/>
      </c>
      <c r="F335" s="78" t="str">
        <f t="shared" si="15"/>
        <v/>
      </c>
      <c r="G335" s="79"/>
      <c r="Q335" s="30"/>
      <c r="R335" s="30">
        <v>316.0</v>
      </c>
      <c r="S335" s="34" t="str">
        <f t="shared" si="5"/>
        <v>#NUM!</v>
      </c>
      <c r="T335" s="80" t="str">
        <f t="shared" si="6"/>
        <v>#NUM!</v>
      </c>
      <c r="U335" s="80" t="str">
        <f t="shared" si="7"/>
        <v>#NUM!</v>
      </c>
      <c r="V335" s="33" t="str">
        <f t="shared" si="16"/>
        <v>#NUM!</v>
      </c>
      <c r="W335" s="33" t="str">
        <f t="shared" si="17"/>
        <v>#NUM!</v>
      </c>
      <c r="X335" s="33" t="str">
        <f t="shared" si="8"/>
        <v>#NUM!</v>
      </c>
      <c r="Y335" s="3" t="str">
        <f t="shared" si="9"/>
        <v>#NUM!</v>
      </c>
      <c r="Z335" s="70" t="str">
        <f t="shared" si="10"/>
        <v>#NUM!</v>
      </c>
      <c r="AA335" s="70" t="str">
        <f t="shared" si="23"/>
        <v>#NUM!</v>
      </c>
      <c r="AB335" s="70" t="str">
        <f t="shared" si="24"/>
        <v>#NUM!</v>
      </c>
      <c r="AC335" s="78" t="str">
        <f t="shared" si="25"/>
        <v>#NUM!</v>
      </c>
      <c r="AD335" s="68" t="str">
        <f t="shared" si="18"/>
        <v/>
      </c>
      <c r="AE335" s="70">
        <f t="shared" si="19"/>
        <v>0</v>
      </c>
      <c r="AF335" s="70" t="str">
        <f t="shared" si="20"/>
        <v/>
      </c>
      <c r="AG335" s="70" t="str">
        <f t="shared" si="21"/>
        <v/>
      </c>
      <c r="AH335" s="78" t="str">
        <f t="shared" si="22"/>
        <v/>
      </c>
    </row>
    <row r="336" hidden="1">
      <c r="B336" s="68" t="str">
        <f t="shared" si="11"/>
        <v/>
      </c>
      <c r="C336" s="70">
        <f t="shared" si="12"/>
        <v>0</v>
      </c>
      <c r="D336" s="70" t="str">
        <f t="shared" si="13"/>
        <v/>
      </c>
      <c r="E336" s="70" t="str">
        <f t="shared" si="14"/>
        <v/>
      </c>
      <c r="F336" s="78" t="str">
        <f t="shared" si="15"/>
        <v/>
      </c>
      <c r="G336" s="79"/>
      <c r="Q336" s="30"/>
      <c r="R336" s="30">
        <v>317.0</v>
      </c>
      <c r="S336" s="34" t="str">
        <f t="shared" si="5"/>
        <v>#NUM!</v>
      </c>
      <c r="T336" s="80" t="str">
        <f t="shared" si="6"/>
        <v>#NUM!</v>
      </c>
      <c r="U336" s="80" t="str">
        <f t="shared" si="7"/>
        <v>#NUM!</v>
      </c>
      <c r="V336" s="33" t="str">
        <f t="shared" si="16"/>
        <v>#NUM!</v>
      </c>
      <c r="W336" s="33" t="str">
        <f t="shared" si="17"/>
        <v>#NUM!</v>
      </c>
      <c r="X336" s="33" t="str">
        <f t="shared" si="8"/>
        <v>#NUM!</v>
      </c>
      <c r="Y336" s="3" t="str">
        <f t="shared" si="9"/>
        <v>#NUM!</v>
      </c>
      <c r="Z336" s="70" t="str">
        <f t="shared" si="10"/>
        <v>#NUM!</v>
      </c>
      <c r="AA336" s="70" t="str">
        <f t="shared" si="23"/>
        <v>#NUM!</v>
      </c>
      <c r="AB336" s="70" t="str">
        <f t="shared" si="24"/>
        <v>#NUM!</v>
      </c>
      <c r="AC336" s="78" t="str">
        <f t="shared" si="25"/>
        <v>#NUM!</v>
      </c>
      <c r="AD336" s="68" t="str">
        <f t="shared" si="18"/>
        <v/>
      </c>
      <c r="AE336" s="70">
        <f t="shared" si="19"/>
        <v>0</v>
      </c>
      <c r="AF336" s="70" t="str">
        <f t="shared" si="20"/>
        <v/>
      </c>
      <c r="AG336" s="70" t="str">
        <f t="shared" si="21"/>
        <v/>
      </c>
      <c r="AH336" s="78" t="str">
        <f t="shared" si="22"/>
        <v/>
      </c>
    </row>
    <row r="337" hidden="1">
      <c r="B337" s="68" t="str">
        <f t="shared" si="11"/>
        <v/>
      </c>
      <c r="C337" s="70">
        <f t="shared" si="12"/>
        <v>0</v>
      </c>
      <c r="D337" s="70" t="str">
        <f t="shared" si="13"/>
        <v/>
      </c>
      <c r="E337" s="70" t="str">
        <f t="shared" si="14"/>
        <v/>
      </c>
      <c r="F337" s="78" t="str">
        <f t="shared" si="15"/>
        <v/>
      </c>
      <c r="G337" s="79"/>
      <c r="Q337" s="30"/>
      <c r="R337" s="30">
        <v>318.0</v>
      </c>
      <c r="S337" s="34" t="str">
        <f t="shared" si="5"/>
        <v>#NUM!</v>
      </c>
      <c r="T337" s="80" t="str">
        <f t="shared" si="6"/>
        <v>#NUM!</v>
      </c>
      <c r="U337" s="80" t="str">
        <f t="shared" si="7"/>
        <v>#NUM!</v>
      </c>
      <c r="V337" s="33" t="str">
        <f t="shared" si="16"/>
        <v>#NUM!</v>
      </c>
      <c r="W337" s="33" t="str">
        <f t="shared" si="17"/>
        <v>#NUM!</v>
      </c>
      <c r="X337" s="33" t="str">
        <f t="shared" si="8"/>
        <v>#NUM!</v>
      </c>
      <c r="Y337" s="3" t="str">
        <f t="shared" si="9"/>
        <v>#NUM!</v>
      </c>
      <c r="Z337" s="70" t="str">
        <f t="shared" si="10"/>
        <v>#NUM!</v>
      </c>
      <c r="AA337" s="70" t="str">
        <f t="shared" si="23"/>
        <v>#NUM!</v>
      </c>
      <c r="AB337" s="70" t="str">
        <f t="shared" si="24"/>
        <v>#NUM!</v>
      </c>
      <c r="AC337" s="78" t="str">
        <f t="shared" si="25"/>
        <v>#NUM!</v>
      </c>
      <c r="AD337" s="68" t="str">
        <f t="shared" si="18"/>
        <v/>
      </c>
      <c r="AE337" s="70">
        <f t="shared" si="19"/>
        <v>0</v>
      </c>
      <c r="AF337" s="70" t="str">
        <f t="shared" si="20"/>
        <v/>
      </c>
      <c r="AG337" s="70" t="str">
        <f t="shared" si="21"/>
        <v/>
      </c>
      <c r="AH337" s="78" t="str">
        <f t="shared" si="22"/>
        <v/>
      </c>
    </row>
    <row r="338" hidden="1">
      <c r="B338" s="68" t="str">
        <f t="shared" si="11"/>
        <v/>
      </c>
      <c r="C338" s="70">
        <f t="shared" si="12"/>
        <v>0</v>
      </c>
      <c r="D338" s="70" t="str">
        <f t="shared" si="13"/>
        <v/>
      </c>
      <c r="E338" s="70" t="str">
        <f t="shared" si="14"/>
        <v/>
      </c>
      <c r="F338" s="78" t="str">
        <f t="shared" si="15"/>
        <v/>
      </c>
      <c r="G338" s="79"/>
      <c r="Q338" s="30"/>
      <c r="R338" s="30">
        <v>319.0</v>
      </c>
      <c r="S338" s="34" t="str">
        <f t="shared" si="5"/>
        <v>#NUM!</v>
      </c>
      <c r="T338" s="80" t="str">
        <f t="shared" si="6"/>
        <v>#NUM!</v>
      </c>
      <c r="U338" s="80" t="str">
        <f t="shared" si="7"/>
        <v>#NUM!</v>
      </c>
      <c r="V338" s="33" t="str">
        <f t="shared" si="16"/>
        <v>#NUM!</v>
      </c>
      <c r="W338" s="33" t="str">
        <f t="shared" si="17"/>
        <v>#NUM!</v>
      </c>
      <c r="X338" s="33" t="str">
        <f t="shared" si="8"/>
        <v>#NUM!</v>
      </c>
      <c r="Y338" s="3" t="str">
        <f t="shared" si="9"/>
        <v>#NUM!</v>
      </c>
      <c r="Z338" s="70" t="str">
        <f t="shared" si="10"/>
        <v>#NUM!</v>
      </c>
      <c r="AA338" s="70" t="str">
        <f t="shared" si="23"/>
        <v>#NUM!</v>
      </c>
      <c r="AB338" s="70" t="str">
        <f t="shared" si="24"/>
        <v>#NUM!</v>
      </c>
      <c r="AC338" s="78" t="str">
        <f t="shared" si="25"/>
        <v>#NUM!</v>
      </c>
      <c r="AD338" s="68" t="str">
        <f t="shared" si="18"/>
        <v/>
      </c>
      <c r="AE338" s="70">
        <f t="shared" si="19"/>
        <v>0</v>
      </c>
      <c r="AF338" s="70" t="str">
        <f t="shared" si="20"/>
        <v/>
      </c>
      <c r="AG338" s="70" t="str">
        <f t="shared" si="21"/>
        <v/>
      </c>
      <c r="AH338" s="78" t="str">
        <f t="shared" si="22"/>
        <v/>
      </c>
    </row>
    <row r="339" hidden="1">
      <c r="B339" s="68" t="str">
        <f t="shared" si="11"/>
        <v/>
      </c>
      <c r="C339" s="70">
        <f t="shared" si="12"/>
        <v>0</v>
      </c>
      <c r="D339" s="70" t="str">
        <f t="shared" si="13"/>
        <v/>
      </c>
      <c r="E339" s="70" t="str">
        <f t="shared" si="14"/>
        <v/>
      </c>
      <c r="F339" s="78" t="str">
        <f t="shared" si="15"/>
        <v/>
      </c>
      <c r="G339" s="79"/>
      <c r="Q339" s="30"/>
      <c r="R339" s="30">
        <v>320.0</v>
      </c>
      <c r="S339" s="34" t="str">
        <f t="shared" si="5"/>
        <v>#NUM!</v>
      </c>
      <c r="T339" s="80" t="str">
        <f t="shared" si="6"/>
        <v>#NUM!</v>
      </c>
      <c r="U339" s="80" t="str">
        <f t="shared" si="7"/>
        <v>#NUM!</v>
      </c>
      <c r="V339" s="33" t="str">
        <f t="shared" si="16"/>
        <v>#NUM!</v>
      </c>
      <c r="W339" s="33" t="str">
        <f t="shared" si="17"/>
        <v>#NUM!</v>
      </c>
      <c r="X339" s="33" t="str">
        <f t="shared" si="8"/>
        <v>#NUM!</v>
      </c>
      <c r="Y339" s="3" t="str">
        <f t="shared" si="9"/>
        <v>#NUM!</v>
      </c>
      <c r="Z339" s="70" t="str">
        <f t="shared" si="10"/>
        <v>#NUM!</v>
      </c>
      <c r="AA339" s="70" t="str">
        <f t="shared" si="23"/>
        <v>#NUM!</v>
      </c>
      <c r="AB339" s="70" t="str">
        <f t="shared" si="24"/>
        <v>#NUM!</v>
      </c>
      <c r="AC339" s="78" t="str">
        <f t="shared" si="25"/>
        <v>#NUM!</v>
      </c>
      <c r="AD339" s="68" t="str">
        <f t="shared" si="18"/>
        <v/>
      </c>
      <c r="AE339" s="70">
        <f t="shared" si="19"/>
        <v>0</v>
      </c>
      <c r="AF339" s="70" t="str">
        <f t="shared" si="20"/>
        <v/>
      </c>
      <c r="AG339" s="70" t="str">
        <f t="shared" si="21"/>
        <v/>
      </c>
      <c r="AH339" s="78" t="str">
        <f t="shared" si="22"/>
        <v/>
      </c>
    </row>
    <row r="340" hidden="1">
      <c r="B340" s="68" t="str">
        <f t="shared" si="11"/>
        <v/>
      </c>
      <c r="C340" s="70">
        <f t="shared" si="12"/>
        <v>0</v>
      </c>
      <c r="D340" s="70" t="str">
        <f t="shared" si="13"/>
        <v/>
      </c>
      <c r="E340" s="70" t="str">
        <f t="shared" si="14"/>
        <v/>
      </c>
      <c r="F340" s="78" t="str">
        <f t="shared" si="15"/>
        <v/>
      </c>
      <c r="G340" s="79"/>
      <c r="Q340" s="30"/>
      <c r="R340" s="30">
        <v>321.0</v>
      </c>
      <c r="S340" s="34" t="str">
        <f t="shared" si="5"/>
        <v>#NUM!</v>
      </c>
      <c r="T340" s="80" t="str">
        <f t="shared" si="6"/>
        <v>#NUM!</v>
      </c>
      <c r="U340" s="80" t="str">
        <f t="shared" si="7"/>
        <v>#NUM!</v>
      </c>
      <c r="V340" s="33" t="str">
        <f t="shared" si="16"/>
        <v>#NUM!</v>
      </c>
      <c r="W340" s="33" t="str">
        <f t="shared" si="17"/>
        <v>#NUM!</v>
      </c>
      <c r="X340" s="33" t="str">
        <f t="shared" si="8"/>
        <v>#NUM!</v>
      </c>
      <c r="Y340" s="3" t="str">
        <f t="shared" si="9"/>
        <v>#NUM!</v>
      </c>
      <c r="Z340" s="70" t="str">
        <f t="shared" si="10"/>
        <v>#NUM!</v>
      </c>
      <c r="AA340" s="70" t="str">
        <f t="shared" si="23"/>
        <v>#NUM!</v>
      </c>
      <c r="AB340" s="70" t="str">
        <f t="shared" si="24"/>
        <v>#NUM!</v>
      </c>
      <c r="AC340" s="78" t="str">
        <f t="shared" si="25"/>
        <v>#NUM!</v>
      </c>
      <c r="AD340" s="68" t="str">
        <f t="shared" si="18"/>
        <v/>
      </c>
      <c r="AE340" s="70">
        <f t="shared" si="19"/>
        <v>0</v>
      </c>
      <c r="AF340" s="70" t="str">
        <f t="shared" si="20"/>
        <v/>
      </c>
      <c r="AG340" s="70" t="str">
        <f t="shared" si="21"/>
        <v/>
      </c>
      <c r="AH340" s="78" t="str">
        <f t="shared" si="22"/>
        <v/>
      </c>
    </row>
    <row r="341" hidden="1">
      <c r="B341" s="68" t="str">
        <f t="shared" si="11"/>
        <v/>
      </c>
      <c r="C341" s="70">
        <f t="shared" si="12"/>
        <v>0</v>
      </c>
      <c r="D341" s="70" t="str">
        <f t="shared" si="13"/>
        <v/>
      </c>
      <c r="E341" s="70" t="str">
        <f t="shared" si="14"/>
        <v/>
      </c>
      <c r="F341" s="78" t="str">
        <f t="shared" si="15"/>
        <v/>
      </c>
      <c r="G341" s="79"/>
      <c r="Q341" s="30"/>
      <c r="R341" s="30">
        <v>322.0</v>
      </c>
      <c r="S341" s="34" t="str">
        <f t="shared" si="5"/>
        <v>#NUM!</v>
      </c>
      <c r="T341" s="80" t="str">
        <f t="shared" si="6"/>
        <v>#NUM!</v>
      </c>
      <c r="U341" s="80" t="str">
        <f t="shared" si="7"/>
        <v>#NUM!</v>
      </c>
      <c r="V341" s="33" t="str">
        <f t="shared" si="16"/>
        <v>#NUM!</v>
      </c>
      <c r="W341" s="33" t="str">
        <f t="shared" si="17"/>
        <v>#NUM!</v>
      </c>
      <c r="X341" s="33" t="str">
        <f t="shared" si="8"/>
        <v>#NUM!</v>
      </c>
      <c r="Y341" s="3" t="str">
        <f t="shared" si="9"/>
        <v>#NUM!</v>
      </c>
      <c r="Z341" s="70" t="str">
        <f t="shared" si="10"/>
        <v>#NUM!</v>
      </c>
      <c r="AA341" s="70" t="str">
        <f t="shared" si="23"/>
        <v>#NUM!</v>
      </c>
      <c r="AB341" s="70" t="str">
        <f t="shared" si="24"/>
        <v>#NUM!</v>
      </c>
      <c r="AC341" s="78" t="str">
        <f t="shared" si="25"/>
        <v>#NUM!</v>
      </c>
      <c r="AD341" s="68" t="str">
        <f t="shared" si="18"/>
        <v/>
      </c>
      <c r="AE341" s="70">
        <f t="shared" si="19"/>
        <v>0</v>
      </c>
      <c r="AF341" s="70" t="str">
        <f t="shared" si="20"/>
        <v/>
      </c>
      <c r="AG341" s="70" t="str">
        <f t="shared" si="21"/>
        <v/>
      </c>
      <c r="AH341" s="78" t="str">
        <f t="shared" si="22"/>
        <v/>
      </c>
    </row>
    <row r="342" hidden="1">
      <c r="B342" s="68" t="str">
        <f t="shared" si="11"/>
        <v/>
      </c>
      <c r="C342" s="70">
        <f t="shared" si="12"/>
        <v>0</v>
      </c>
      <c r="D342" s="70" t="str">
        <f t="shared" si="13"/>
        <v/>
      </c>
      <c r="E342" s="70" t="str">
        <f t="shared" si="14"/>
        <v/>
      </c>
      <c r="F342" s="78" t="str">
        <f t="shared" si="15"/>
        <v/>
      </c>
      <c r="G342" s="79"/>
      <c r="Q342" s="30"/>
      <c r="R342" s="30">
        <v>323.0</v>
      </c>
      <c r="S342" s="34" t="str">
        <f t="shared" si="5"/>
        <v>#NUM!</v>
      </c>
      <c r="T342" s="80" t="str">
        <f t="shared" si="6"/>
        <v>#NUM!</v>
      </c>
      <c r="U342" s="80" t="str">
        <f t="shared" si="7"/>
        <v>#NUM!</v>
      </c>
      <c r="V342" s="33" t="str">
        <f t="shared" si="16"/>
        <v>#NUM!</v>
      </c>
      <c r="W342" s="33" t="str">
        <f t="shared" si="17"/>
        <v>#NUM!</v>
      </c>
      <c r="X342" s="33" t="str">
        <f t="shared" si="8"/>
        <v>#NUM!</v>
      </c>
      <c r="Y342" s="3" t="str">
        <f t="shared" si="9"/>
        <v>#NUM!</v>
      </c>
      <c r="Z342" s="70" t="str">
        <f t="shared" si="10"/>
        <v>#NUM!</v>
      </c>
      <c r="AA342" s="70" t="str">
        <f t="shared" si="23"/>
        <v>#NUM!</v>
      </c>
      <c r="AB342" s="70" t="str">
        <f t="shared" si="24"/>
        <v>#NUM!</v>
      </c>
      <c r="AC342" s="78" t="str">
        <f t="shared" si="25"/>
        <v>#NUM!</v>
      </c>
      <c r="AD342" s="68" t="str">
        <f t="shared" si="18"/>
        <v/>
      </c>
      <c r="AE342" s="70">
        <f t="shared" si="19"/>
        <v>0</v>
      </c>
      <c r="AF342" s="70" t="str">
        <f t="shared" si="20"/>
        <v/>
      </c>
      <c r="AG342" s="70" t="str">
        <f t="shared" si="21"/>
        <v/>
      </c>
      <c r="AH342" s="78" t="str">
        <f t="shared" si="22"/>
        <v/>
      </c>
    </row>
    <row r="343" hidden="1">
      <c r="B343" s="68" t="str">
        <f t="shared" si="11"/>
        <v/>
      </c>
      <c r="C343" s="70">
        <f t="shared" si="12"/>
        <v>0</v>
      </c>
      <c r="D343" s="70" t="str">
        <f t="shared" si="13"/>
        <v/>
      </c>
      <c r="E343" s="70" t="str">
        <f t="shared" si="14"/>
        <v/>
      </c>
      <c r="F343" s="78" t="str">
        <f t="shared" si="15"/>
        <v/>
      </c>
      <c r="G343" s="79"/>
      <c r="Q343" s="30"/>
      <c r="R343" s="30">
        <v>324.0</v>
      </c>
      <c r="S343" s="34" t="str">
        <f t="shared" si="5"/>
        <v>#NUM!</v>
      </c>
      <c r="T343" s="80" t="str">
        <f t="shared" si="6"/>
        <v>#NUM!</v>
      </c>
      <c r="U343" s="80" t="str">
        <f t="shared" si="7"/>
        <v>#NUM!</v>
      </c>
      <c r="V343" s="33" t="str">
        <f t="shared" si="16"/>
        <v>#NUM!</v>
      </c>
      <c r="W343" s="33" t="str">
        <f t="shared" si="17"/>
        <v>#NUM!</v>
      </c>
      <c r="X343" s="33" t="str">
        <f t="shared" si="8"/>
        <v>#NUM!</v>
      </c>
      <c r="Y343" s="3" t="str">
        <f t="shared" si="9"/>
        <v>#NUM!</v>
      </c>
      <c r="Z343" s="70" t="str">
        <f t="shared" si="10"/>
        <v>#NUM!</v>
      </c>
      <c r="AA343" s="70" t="str">
        <f t="shared" si="23"/>
        <v>#NUM!</v>
      </c>
      <c r="AB343" s="70" t="str">
        <f t="shared" si="24"/>
        <v>#NUM!</v>
      </c>
      <c r="AC343" s="78" t="str">
        <f t="shared" si="25"/>
        <v>#NUM!</v>
      </c>
      <c r="AD343" s="68" t="str">
        <f t="shared" si="18"/>
        <v/>
      </c>
      <c r="AE343" s="70">
        <f t="shared" si="19"/>
        <v>0</v>
      </c>
      <c r="AF343" s="70" t="str">
        <f t="shared" si="20"/>
        <v/>
      </c>
      <c r="AG343" s="70" t="str">
        <f t="shared" si="21"/>
        <v/>
      </c>
      <c r="AH343" s="78" t="str">
        <f t="shared" si="22"/>
        <v/>
      </c>
    </row>
    <row r="344" hidden="1">
      <c r="B344" s="68" t="str">
        <f t="shared" si="11"/>
        <v/>
      </c>
      <c r="C344" s="70">
        <f t="shared" si="12"/>
        <v>0</v>
      </c>
      <c r="D344" s="70" t="str">
        <f t="shared" si="13"/>
        <v/>
      </c>
      <c r="E344" s="70" t="str">
        <f t="shared" si="14"/>
        <v/>
      </c>
      <c r="F344" s="78" t="str">
        <f t="shared" si="15"/>
        <v/>
      </c>
      <c r="G344" s="79"/>
      <c r="Q344" s="30"/>
      <c r="R344" s="30">
        <v>325.0</v>
      </c>
      <c r="S344" s="34" t="str">
        <f t="shared" si="5"/>
        <v>#NUM!</v>
      </c>
      <c r="T344" s="80" t="str">
        <f t="shared" si="6"/>
        <v>#NUM!</v>
      </c>
      <c r="U344" s="80" t="str">
        <f t="shared" si="7"/>
        <v>#NUM!</v>
      </c>
      <c r="V344" s="33" t="str">
        <f t="shared" si="16"/>
        <v>#NUM!</v>
      </c>
      <c r="W344" s="33" t="str">
        <f t="shared" si="17"/>
        <v>#NUM!</v>
      </c>
      <c r="X344" s="33" t="str">
        <f t="shared" si="8"/>
        <v>#NUM!</v>
      </c>
      <c r="Y344" s="3" t="str">
        <f t="shared" si="9"/>
        <v>#NUM!</v>
      </c>
      <c r="Z344" s="70" t="str">
        <f t="shared" si="10"/>
        <v>#NUM!</v>
      </c>
      <c r="AA344" s="70" t="str">
        <f t="shared" si="23"/>
        <v>#NUM!</v>
      </c>
      <c r="AB344" s="70" t="str">
        <f t="shared" si="24"/>
        <v>#NUM!</v>
      </c>
      <c r="AC344" s="78" t="str">
        <f t="shared" si="25"/>
        <v>#NUM!</v>
      </c>
      <c r="AD344" s="68" t="str">
        <f t="shared" si="18"/>
        <v/>
      </c>
      <c r="AE344" s="70">
        <f t="shared" si="19"/>
        <v>0</v>
      </c>
      <c r="AF344" s="70" t="str">
        <f t="shared" si="20"/>
        <v/>
      </c>
      <c r="AG344" s="70" t="str">
        <f t="shared" si="21"/>
        <v/>
      </c>
      <c r="AH344" s="78" t="str">
        <f t="shared" si="22"/>
        <v/>
      </c>
    </row>
    <row r="345" hidden="1">
      <c r="B345" s="68" t="str">
        <f t="shared" si="11"/>
        <v/>
      </c>
      <c r="C345" s="70">
        <f t="shared" si="12"/>
        <v>0</v>
      </c>
      <c r="D345" s="70" t="str">
        <f t="shared" si="13"/>
        <v/>
      </c>
      <c r="E345" s="70" t="str">
        <f t="shared" si="14"/>
        <v/>
      </c>
      <c r="F345" s="78" t="str">
        <f t="shared" si="15"/>
        <v/>
      </c>
      <c r="G345" s="79"/>
      <c r="Q345" s="30"/>
      <c r="R345" s="30">
        <v>326.0</v>
      </c>
      <c r="S345" s="34" t="str">
        <f t="shared" si="5"/>
        <v>#NUM!</v>
      </c>
      <c r="T345" s="80" t="str">
        <f t="shared" si="6"/>
        <v>#NUM!</v>
      </c>
      <c r="U345" s="80" t="str">
        <f t="shared" si="7"/>
        <v>#NUM!</v>
      </c>
      <c r="V345" s="33" t="str">
        <f t="shared" si="16"/>
        <v>#NUM!</v>
      </c>
      <c r="W345" s="33" t="str">
        <f t="shared" si="17"/>
        <v>#NUM!</v>
      </c>
      <c r="X345" s="33" t="str">
        <f t="shared" si="8"/>
        <v>#NUM!</v>
      </c>
      <c r="Y345" s="3" t="str">
        <f t="shared" si="9"/>
        <v>#NUM!</v>
      </c>
      <c r="Z345" s="70" t="str">
        <f t="shared" si="10"/>
        <v>#NUM!</v>
      </c>
      <c r="AA345" s="70" t="str">
        <f t="shared" si="23"/>
        <v>#NUM!</v>
      </c>
      <c r="AB345" s="70" t="str">
        <f t="shared" si="24"/>
        <v>#NUM!</v>
      </c>
      <c r="AC345" s="78" t="str">
        <f t="shared" si="25"/>
        <v>#NUM!</v>
      </c>
      <c r="AD345" s="68" t="str">
        <f t="shared" si="18"/>
        <v/>
      </c>
      <c r="AE345" s="70">
        <f t="shared" si="19"/>
        <v>0</v>
      </c>
      <c r="AF345" s="70" t="str">
        <f t="shared" si="20"/>
        <v/>
      </c>
      <c r="AG345" s="70" t="str">
        <f t="shared" si="21"/>
        <v/>
      </c>
      <c r="AH345" s="78" t="str">
        <f t="shared" si="22"/>
        <v/>
      </c>
    </row>
    <row r="346" hidden="1">
      <c r="B346" s="68" t="str">
        <f t="shared" si="11"/>
        <v/>
      </c>
      <c r="C346" s="70">
        <f t="shared" si="12"/>
        <v>0</v>
      </c>
      <c r="D346" s="70" t="str">
        <f t="shared" si="13"/>
        <v/>
      </c>
      <c r="E346" s="70" t="str">
        <f t="shared" si="14"/>
        <v/>
      </c>
      <c r="F346" s="78" t="str">
        <f t="shared" si="15"/>
        <v/>
      </c>
      <c r="G346" s="79"/>
      <c r="Q346" s="30"/>
      <c r="R346" s="30">
        <v>327.0</v>
      </c>
      <c r="S346" s="34" t="str">
        <f t="shared" si="5"/>
        <v>#NUM!</v>
      </c>
      <c r="T346" s="80" t="str">
        <f t="shared" si="6"/>
        <v>#NUM!</v>
      </c>
      <c r="U346" s="80" t="str">
        <f t="shared" si="7"/>
        <v>#NUM!</v>
      </c>
      <c r="V346" s="33" t="str">
        <f t="shared" si="16"/>
        <v>#NUM!</v>
      </c>
      <c r="W346" s="33" t="str">
        <f t="shared" si="17"/>
        <v>#NUM!</v>
      </c>
      <c r="X346" s="33" t="str">
        <f t="shared" si="8"/>
        <v>#NUM!</v>
      </c>
      <c r="Y346" s="3" t="str">
        <f t="shared" si="9"/>
        <v>#NUM!</v>
      </c>
      <c r="Z346" s="70" t="str">
        <f t="shared" si="10"/>
        <v>#NUM!</v>
      </c>
      <c r="AA346" s="70" t="str">
        <f t="shared" si="23"/>
        <v>#NUM!</v>
      </c>
      <c r="AB346" s="70" t="str">
        <f t="shared" si="24"/>
        <v>#NUM!</v>
      </c>
      <c r="AC346" s="78" t="str">
        <f t="shared" si="25"/>
        <v>#NUM!</v>
      </c>
      <c r="AD346" s="68" t="str">
        <f t="shared" si="18"/>
        <v/>
      </c>
      <c r="AE346" s="70">
        <f t="shared" si="19"/>
        <v>0</v>
      </c>
      <c r="AF346" s="70" t="str">
        <f t="shared" si="20"/>
        <v/>
      </c>
      <c r="AG346" s="70" t="str">
        <f t="shared" si="21"/>
        <v/>
      </c>
      <c r="AH346" s="78" t="str">
        <f t="shared" si="22"/>
        <v/>
      </c>
    </row>
    <row r="347" hidden="1">
      <c r="B347" s="68" t="str">
        <f t="shared" si="11"/>
        <v/>
      </c>
      <c r="C347" s="70">
        <f t="shared" si="12"/>
        <v>0</v>
      </c>
      <c r="D347" s="70" t="str">
        <f t="shared" si="13"/>
        <v/>
      </c>
      <c r="E347" s="70" t="str">
        <f t="shared" si="14"/>
        <v/>
      </c>
      <c r="F347" s="78" t="str">
        <f t="shared" si="15"/>
        <v/>
      </c>
      <c r="G347" s="79"/>
      <c r="Q347" s="30"/>
      <c r="R347" s="30">
        <v>328.0</v>
      </c>
      <c r="S347" s="34" t="str">
        <f t="shared" si="5"/>
        <v>#NUM!</v>
      </c>
      <c r="T347" s="80" t="str">
        <f t="shared" si="6"/>
        <v>#NUM!</v>
      </c>
      <c r="U347" s="80" t="str">
        <f t="shared" si="7"/>
        <v>#NUM!</v>
      </c>
      <c r="V347" s="33" t="str">
        <f t="shared" si="16"/>
        <v>#NUM!</v>
      </c>
      <c r="W347" s="33" t="str">
        <f t="shared" si="17"/>
        <v>#NUM!</v>
      </c>
      <c r="X347" s="33" t="str">
        <f t="shared" si="8"/>
        <v>#NUM!</v>
      </c>
      <c r="Y347" s="3" t="str">
        <f t="shared" si="9"/>
        <v>#NUM!</v>
      </c>
      <c r="Z347" s="70" t="str">
        <f t="shared" si="10"/>
        <v>#NUM!</v>
      </c>
      <c r="AA347" s="70" t="str">
        <f t="shared" si="23"/>
        <v>#NUM!</v>
      </c>
      <c r="AB347" s="70" t="str">
        <f t="shared" si="24"/>
        <v>#NUM!</v>
      </c>
      <c r="AC347" s="78" t="str">
        <f t="shared" si="25"/>
        <v>#NUM!</v>
      </c>
      <c r="AD347" s="68" t="str">
        <f t="shared" si="18"/>
        <v/>
      </c>
      <c r="AE347" s="70">
        <f t="shared" si="19"/>
        <v>0</v>
      </c>
      <c r="AF347" s="70" t="str">
        <f t="shared" si="20"/>
        <v/>
      </c>
      <c r="AG347" s="70" t="str">
        <f t="shared" si="21"/>
        <v/>
      </c>
      <c r="AH347" s="78" t="str">
        <f t="shared" si="22"/>
        <v/>
      </c>
    </row>
    <row r="348" hidden="1">
      <c r="B348" s="68" t="str">
        <f t="shared" si="11"/>
        <v/>
      </c>
      <c r="C348" s="70">
        <f t="shared" si="12"/>
        <v>0</v>
      </c>
      <c r="D348" s="70" t="str">
        <f t="shared" si="13"/>
        <v/>
      </c>
      <c r="E348" s="70" t="str">
        <f t="shared" si="14"/>
        <v/>
      </c>
      <c r="F348" s="78" t="str">
        <f t="shared" si="15"/>
        <v/>
      </c>
      <c r="G348" s="79"/>
      <c r="Q348" s="30"/>
      <c r="R348" s="30">
        <v>329.0</v>
      </c>
      <c r="S348" s="34" t="str">
        <f t="shared" si="5"/>
        <v>#NUM!</v>
      </c>
      <c r="T348" s="80" t="str">
        <f t="shared" si="6"/>
        <v>#NUM!</v>
      </c>
      <c r="U348" s="80" t="str">
        <f t="shared" si="7"/>
        <v>#NUM!</v>
      </c>
      <c r="V348" s="33" t="str">
        <f t="shared" si="16"/>
        <v>#NUM!</v>
      </c>
      <c r="W348" s="33" t="str">
        <f t="shared" si="17"/>
        <v>#NUM!</v>
      </c>
      <c r="X348" s="33" t="str">
        <f t="shared" si="8"/>
        <v>#NUM!</v>
      </c>
      <c r="Y348" s="3" t="str">
        <f t="shared" si="9"/>
        <v>#NUM!</v>
      </c>
      <c r="Z348" s="70" t="str">
        <f t="shared" si="10"/>
        <v>#NUM!</v>
      </c>
      <c r="AA348" s="70" t="str">
        <f t="shared" si="23"/>
        <v>#NUM!</v>
      </c>
      <c r="AB348" s="70" t="str">
        <f t="shared" si="24"/>
        <v>#NUM!</v>
      </c>
      <c r="AC348" s="78" t="str">
        <f t="shared" si="25"/>
        <v>#NUM!</v>
      </c>
      <c r="AD348" s="68" t="str">
        <f t="shared" si="18"/>
        <v/>
      </c>
      <c r="AE348" s="70">
        <f t="shared" si="19"/>
        <v>0</v>
      </c>
      <c r="AF348" s="70" t="str">
        <f t="shared" si="20"/>
        <v/>
      </c>
      <c r="AG348" s="70" t="str">
        <f t="shared" si="21"/>
        <v/>
      </c>
      <c r="AH348" s="78" t="str">
        <f t="shared" si="22"/>
        <v/>
      </c>
    </row>
    <row r="349" hidden="1">
      <c r="B349" s="68" t="str">
        <f t="shared" si="11"/>
        <v/>
      </c>
      <c r="C349" s="70">
        <f t="shared" si="12"/>
        <v>0</v>
      </c>
      <c r="D349" s="70" t="str">
        <f t="shared" si="13"/>
        <v/>
      </c>
      <c r="E349" s="70" t="str">
        <f t="shared" si="14"/>
        <v/>
      </c>
      <c r="F349" s="78" t="str">
        <f t="shared" si="15"/>
        <v/>
      </c>
      <c r="G349" s="79"/>
      <c r="Q349" s="30"/>
      <c r="R349" s="30">
        <v>330.0</v>
      </c>
      <c r="S349" s="34" t="str">
        <f t="shared" si="5"/>
        <v>#NUM!</v>
      </c>
      <c r="T349" s="80" t="str">
        <f t="shared" si="6"/>
        <v>#NUM!</v>
      </c>
      <c r="U349" s="80" t="str">
        <f t="shared" si="7"/>
        <v>#NUM!</v>
      </c>
      <c r="V349" s="33" t="str">
        <f t="shared" si="16"/>
        <v>#NUM!</v>
      </c>
      <c r="W349" s="33" t="str">
        <f t="shared" si="17"/>
        <v>#NUM!</v>
      </c>
      <c r="X349" s="33" t="str">
        <f t="shared" si="8"/>
        <v>#NUM!</v>
      </c>
      <c r="Y349" s="3" t="str">
        <f t="shared" si="9"/>
        <v>#NUM!</v>
      </c>
      <c r="Z349" s="70" t="str">
        <f t="shared" si="10"/>
        <v>#NUM!</v>
      </c>
      <c r="AA349" s="70" t="str">
        <f t="shared" si="23"/>
        <v>#NUM!</v>
      </c>
      <c r="AB349" s="70" t="str">
        <f t="shared" si="24"/>
        <v>#NUM!</v>
      </c>
      <c r="AC349" s="78" t="str">
        <f t="shared" si="25"/>
        <v>#NUM!</v>
      </c>
      <c r="AD349" s="68" t="str">
        <f t="shared" si="18"/>
        <v/>
      </c>
      <c r="AE349" s="70">
        <f t="shared" si="19"/>
        <v>0</v>
      </c>
      <c r="AF349" s="70" t="str">
        <f t="shared" si="20"/>
        <v/>
      </c>
      <c r="AG349" s="70" t="str">
        <f t="shared" si="21"/>
        <v/>
      </c>
      <c r="AH349" s="78" t="str">
        <f t="shared" si="22"/>
        <v/>
      </c>
    </row>
    <row r="350" hidden="1">
      <c r="B350" s="68" t="str">
        <f t="shared" si="11"/>
        <v/>
      </c>
      <c r="C350" s="70">
        <f t="shared" si="12"/>
        <v>0</v>
      </c>
      <c r="D350" s="70" t="str">
        <f t="shared" si="13"/>
        <v/>
      </c>
      <c r="E350" s="70" t="str">
        <f t="shared" si="14"/>
        <v/>
      </c>
      <c r="F350" s="78" t="str">
        <f t="shared" si="15"/>
        <v/>
      </c>
      <c r="G350" s="79"/>
      <c r="Q350" s="30"/>
      <c r="R350" s="30">
        <v>331.0</v>
      </c>
      <c r="S350" s="34" t="str">
        <f t="shared" si="5"/>
        <v>#NUM!</v>
      </c>
      <c r="T350" s="80" t="str">
        <f t="shared" si="6"/>
        <v>#NUM!</v>
      </c>
      <c r="U350" s="80" t="str">
        <f t="shared" si="7"/>
        <v>#NUM!</v>
      </c>
      <c r="V350" s="33" t="str">
        <f t="shared" si="16"/>
        <v>#NUM!</v>
      </c>
      <c r="W350" s="33" t="str">
        <f t="shared" si="17"/>
        <v>#NUM!</v>
      </c>
      <c r="X350" s="33" t="str">
        <f t="shared" si="8"/>
        <v>#NUM!</v>
      </c>
      <c r="Y350" s="3" t="str">
        <f t="shared" si="9"/>
        <v>#NUM!</v>
      </c>
      <c r="Z350" s="70" t="str">
        <f t="shared" si="10"/>
        <v>#NUM!</v>
      </c>
      <c r="AA350" s="70" t="str">
        <f t="shared" si="23"/>
        <v>#NUM!</v>
      </c>
      <c r="AB350" s="70" t="str">
        <f t="shared" si="24"/>
        <v>#NUM!</v>
      </c>
      <c r="AC350" s="78" t="str">
        <f t="shared" si="25"/>
        <v>#NUM!</v>
      </c>
      <c r="AD350" s="68" t="str">
        <f t="shared" si="18"/>
        <v/>
      </c>
      <c r="AE350" s="70">
        <f t="shared" si="19"/>
        <v>0</v>
      </c>
      <c r="AF350" s="70" t="str">
        <f t="shared" si="20"/>
        <v/>
      </c>
      <c r="AG350" s="70" t="str">
        <f t="shared" si="21"/>
        <v/>
      </c>
      <c r="AH350" s="78" t="str">
        <f t="shared" si="22"/>
        <v/>
      </c>
    </row>
    <row r="351" hidden="1">
      <c r="B351" s="68" t="str">
        <f t="shared" si="11"/>
        <v/>
      </c>
      <c r="C351" s="70">
        <f t="shared" si="12"/>
        <v>0</v>
      </c>
      <c r="D351" s="70" t="str">
        <f t="shared" si="13"/>
        <v/>
      </c>
      <c r="E351" s="70" t="str">
        <f t="shared" si="14"/>
        <v/>
      </c>
      <c r="F351" s="78" t="str">
        <f t="shared" si="15"/>
        <v/>
      </c>
      <c r="G351" s="79"/>
      <c r="Q351" s="30"/>
      <c r="R351" s="30">
        <v>332.0</v>
      </c>
      <c r="S351" s="34" t="str">
        <f t="shared" si="5"/>
        <v>#NUM!</v>
      </c>
      <c r="T351" s="80" t="str">
        <f t="shared" si="6"/>
        <v>#NUM!</v>
      </c>
      <c r="U351" s="80" t="str">
        <f t="shared" si="7"/>
        <v>#NUM!</v>
      </c>
      <c r="V351" s="33" t="str">
        <f t="shared" si="16"/>
        <v>#NUM!</v>
      </c>
      <c r="W351" s="33" t="str">
        <f t="shared" si="17"/>
        <v>#NUM!</v>
      </c>
      <c r="X351" s="33" t="str">
        <f t="shared" si="8"/>
        <v>#NUM!</v>
      </c>
      <c r="Y351" s="3" t="str">
        <f t="shared" si="9"/>
        <v>#NUM!</v>
      </c>
      <c r="Z351" s="70" t="str">
        <f t="shared" si="10"/>
        <v>#NUM!</v>
      </c>
      <c r="AA351" s="70" t="str">
        <f t="shared" si="23"/>
        <v>#NUM!</v>
      </c>
      <c r="AB351" s="70" t="str">
        <f t="shared" si="24"/>
        <v>#NUM!</v>
      </c>
      <c r="AC351" s="78" t="str">
        <f t="shared" si="25"/>
        <v>#NUM!</v>
      </c>
      <c r="AD351" s="68" t="str">
        <f t="shared" si="18"/>
        <v/>
      </c>
      <c r="AE351" s="70">
        <f t="shared" si="19"/>
        <v>0</v>
      </c>
      <c r="AF351" s="70" t="str">
        <f t="shared" si="20"/>
        <v/>
      </c>
      <c r="AG351" s="70" t="str">
        <f t="shared" si="21"/>
        <v/>
      </c>
      <c r="AH351" s="78" t="str">
        <f t="shared" si="22"/>
        <v/>
      </c>
    </row>
    <row r="352" hidden="1">
      <c r="B352" s="68" t="str">
        <f t="shared" si="11"/>
        <v/>
      </c>
      <c r="C352" s="70">
        <f t="shared" si="12"/>
        <v>0</v>
      </c>
      <c r="D352" s="70" t="str">
        <f t="shared" si="13"/>
        <v/>
      </c>
      <c r="E352" s="70" t="str">
        <f t="shared" si="14"/>
        <v/>
      </c>
      <c r="F352" s="78" t="str">
        <f t="shared" si="15"/>
        <v/>
      </c>
      <c r="G352" s="79"/>
      <c r="Q352" s="30"/>
      <c r="R352" s="30">
        <v>333.0</v>
      </c>
      <c r="S352" s="34" t="str">
        <f t="shared" si="5"/>
        <v>#NUM!</v>
      </c>
      <c r="T352" s="80" t="str">
        <f t="shared" si="6"/>
        <v>#NUM!</v>
      </c>
      <c r="U352" s="80" t="str">
        <f t="shared" si="7"/>
        <v>#NUM!</v>
      </c>
      <c r="V352" s="33" t="str">
        <f t="shared" si="16"/>
        <v>#NUM!</v>
      </c>
      <c r="W352" s="33" t="str">
        <f t="shared" si="17"/>
        <v>#NUM!</v>
      </c>
      <c r="X352" s="33" t="str">
        <f t="shared" si="8"/>
        <v>#NUM!</v>
      </c>
      <c r="Y352" s="3" t="str">
        <f t="shared" si="9"/>
        <v>#NUM!</v>
      </c>
      <c r="Z352" s="70" t="str">
        <f t="shared" si="10"/>
        <v>#NUM!</v>
      </c>
      <c r="AA352" s="70" t="str">
        <f t="shared" si="23"/>
        <v>#NUM!</v>
      </c>
      <c r="AB352" s="70" t="str">
        <f t="shared" si="24"/>
        <v>#NUM!</v>
      </c>
      <c r="AC352" s="78" t="str">
        <f t="shared" si="25"/>
        <v>#NUM!</v>
      </c>
      <c r="AD352" s="68" t="str">
        <f t="shared" si="18"/>
        <v/>
      </c>
      <c r="AE352" s="70">
        <f t="shared" si="19"/>
        <v>0</v>
      </c>
      <c r="AF352" s="70" t="str">
        <f t="shared" si="20"/>
        <v/>
      </c>
      <c r="AG352" s="70" t="str">
        <f t="shared" si="21"/>
        <v/>
      </c>
      <c r="AH352" s="78" t="str">
        <f t="shared" si="22"/>
        <v/>
      </c>
    </row>
    <row r="353" hidden="1">
      <c r="B353" s="68" t="str">
        <f t="shared" si="11"/>
        <v/>
      </c>
      <c r="C353" s="70">
        <f t="shared" si="12"/>
        <v>0</v>
      </c>
      <c r="D353" s="70" t="str">
        <f t="shared" si="13"/>
        <v/>
      </c>
      <c r="E353" s="70" t="str">
        <f t="shared" si="14"/>
        <v/>
      </c>
      <c r="F353" s="78" t="str">
        <f t="shared" si="15"/>
        <v/>
      </c>
      <c r="G353" s="79"/>
      <c r="Q353" s="30"/>
      <c r="R353" s="30">
        <v>334.0</v>
      </c>
      <c r="S353" s="34" t="str">
        <f t="shared" si="5"/>
        <v>#NUM!</v>
      </c>
      <c r="T353" s="80" t="str">
        <f t="shared" si="6"/>
        <v>#NUM!</v>
      </c>
      <c r="U353" s="80" t="str">
        <f t="shared" si="7"/>
        <v>#NUM!</v>
      </c>
      <c r="V353" s="33" t="str">
        <f t="shared" si="16"/>
        <v>#NUM!</v>
      </c>
      <c r="W353" s="33" t="str">
        <f t="shared" si="17"/>
        <v>#NUM!</v>
      </c>
      <c r="X353" s="33" t="str">
        <f t="shared" si="8"/>
        <v>#NUM!</v>
      </c>
      <c r="Y353" s="3" t="str">
        <f t="shared" si="9"/>
        <v>#NUM!</v>
      </c>
      <c r="Z353" s="70" t="str">
        <f t="shared" si="10"/>
        <v>#NUM!</v>
      </c>
      <c r="AA353" s="70" t="str">
        <f t="shared" si="23"/>
        <v>#NUM!</v>
      </c>
      <c r="AB353" s="70" t="str">
        <f t="shared" si="24"/>
        <v>#NUM!</v>
      </c>
      <c r="AC353" s="78" t="str">
        <f t="shared" si="25"/>
        <v>#NUM!</v>
      </c>
      <c r="AD353" s="68" t="str">
        <f t="shared" si="18"/>
        <v/>
      </c>
      <c r="AE353" s="70">
        <f t="shared" si="19"/>
        <v>0</v>
      </c>
      <c r="AF353" s="70" t="str">
        <f t="shared" si="20"/>
        <v/>
      </c>
      <c r="AG353" s="70" t="str">
        <f t="shared" si="21"/>
        <v/>
      </c>
      <c r="AH353" s="78" t="str">
        <f t="shared" si="22"/>
        <v/>
      </c>
    </row>
    <row r="354" hidden="1">
      <c r="B354" s="68" t="str">
        <f t="shared" si="11"/>
        <v/>
      </c>
      <c r="C354" s="70">
        <f t="shared" si="12"/>
        <v>0</v>
      </c>
      <c r="D354" s="70" t="str">
        <f t="shared" si="13"/>
        <v/>
      </c>
      <c r="E354" s="70" t="str">
        <f t="shared" si="14"/>
        <v/>
      </c>
      <c r="F354" s="78" t="str">
        <f t="shared" si="15"/>
        <v/>
      </c>
      <c r="G354" s="79"/>
      <c r="Q354" s="30"/>
      <c r="R354" s="30">
        <v>335.0</v>
      </c>
      <c r="S354" s="34" t="str">
        <f t="shared" si="5"/>
        <v>#NUM!</v>
      </c>
      <c r="T354" s="80" t="str">
        <f t="shared" si="6"/>
        <v>#NUM!</v>
      </c>
      <c r="U354" s="80" t="str">
        <f t="shared" si="7"/>
        <v>#NUM!</v>
      </c>
      <c r="V354" s="33" t="str">
        <f t="shared" si="16"/>
        <v>#NUM!</v>
      </c>
      <c r="W354" s="33" t="str">
        <f t="shared" si="17"/>
        <v>#NUM!</v>
      </c>
      <c r="X354" s="33" t="str">
        <f t="shared" si="8"/>
        <v>#NUM!</v>
      </c>
      <c r="Y354" s="3" t="str">
        <f t="shared" si="9"/>
        <v>#NUM!</v>
      </c>
      <c r="Z354" s="70" t="str">
        <f t="shared" si="10"/>
        <v>#NUM!</v>
      </c>
      <c r="AA354" s="70" t="str">
        <f t="shared" si="23"/>
        <v>#NUM!</v>
      </c>
      <c r="AB354" s="70" t="str">
        <f t="shared" si="24"/>
        <v>#NUM!</v>
      </c>
      <c r="AC354" s="78" t="str">
        <f t="shared" si="25"/>
        <v>#NUM!</v>
      </c>
      <c r="AD354" s="68" t="str">
        <f t="shared" si="18"/>
        <v/>
      </c>
      <c r="AE354" s="70">
        <f t="shared" si="19"/>
        <v>0</v>
      </c>
      <c r="AF354" s="70" t="str">
        <f t="shared" si="20"/>
        <v/>
      </c>
      <c r="AG354" s="70" t="str">
        <f t="shared" si="21"/>
        <v/>
      </c>
      <c r="AH354" s="78" t="str">
        <f t="shared" si="22"/>
        <v/>
      </c>
    </row>
    <row r="355" hidden="1">
      <c r="B355" s="68" t="str">
        <f t="shared" si="11"/>
        <v/>
      </c>
      <c r="C355" s="70">
        <f t="shared" si="12"/>
        <v>0</v>
      </c>
      <c r="D355" s="70" t="str">
        <f t="shared" si="13"/>
        <v/>
      </c>
      <c r="E355" s="70" t="str">
        <f t="shared" si="14"/>
        <v/>
      </c>
      <c r="F355" s="78" t="str">
        <f t="shared" si="15"/>
        <v/>
      </c>
      <c r="G355" s="79"/>
      <c r="Q355" s="30"/>
      <c r="R355" s="30">
        <v>336.0</v>
      </c>
      <c r="S355" s="34" t="str">
        <f t="shared" si="5"/>
        <v>#NUM!</v>
      </c>
      <c r="T355" s="80" t="str">
        <f t="shared" si="6"/>
        <v>#NUM!</v>
      </c>
      <c r="U355" s="80" t="str">
        <f t="shared" si="7"/>
        <v>#NUM!</v>
      </c>
      <c r="V355" s="33" t="str">
        <f t="shared" si="16"/>
        <v>#NUM!</v>
      </c>
      <c r="W355" s="33" t="str">
        <f t="shared" si="17"/>
        <v>#NUM!</v>
      </c>
      <c r="X355" s="33" t="str">
        <f t="shared" si="8"/>
        <v>#NUM!</v>
      </c>
      <c r="Y355" s="3" t="str">
        <f t="shared" si="9"/>
        <v>#NUM!</v>
      </c>
      <c r="Z355" s="70" t="str">
        <f t="shared" si="10"/>
        <v>#NUM!</v>
      </c>
      <c r="AA355" s="70" t="str">
        <f t="shared" si="23"/>
        <v>#NUM!</v>
      </c>
      <c r="AB355" s="70" t="str">
        <f t="shared" si="24"/>
        <v>#NUM!</v>
      </c>
      <c r="AC355" s="78" t="str">
        <f t="shared" si="25"/>
        <v>#NUM!</v>
      </c>
      <c r="AD355" s="68" t="str">
        <f t="shared" si="18"/>
        <v/>
      </c>
      <c r="AE355" s="70">
        <f t="shared" si="19"/>
        <v>0</v>
      </c>
      <c r="AF355" s="70" t="str">
        <f t="shared" si="20"/>
        <v/>
      </c>
      <c r="AG355" s="70" t="str">
        <f t="shared" si="21"/>
        <v/>
      </c>
      <c r="AH355" s="78" t="str">
        <f t="shared" si="22"/>
        <v/>
      </c>
    </row>
    <row r="356" hidden="1">
      <c r="B356" s="68" t="str">
        <f t="shared" si="11"/>
        <v/>
      </c>
      <c r="C356" s="70">
        <f t="shared" si="12"/>
        <v>0</v>
      </c>
      <c r="D356" s="70" t="str">
        <f t="shared" si="13"/>
        <v/>
      </c>
      <c r="E356" s="70" t="str">
        <f t="shared" si="14"/>
        <v/>
      </c>
      <c r="F356" s="78" t="str">
        <f t="shared" si="15"/>
        <v/>
      </c>
      <c r="G356" s="79"/>
      <c r="Q356" s="30"/>
      <c r="R356" s="30">
        <v>337.0</v>
      </c>
      <c r="S356" s="34" t="str">
        <f t="shared" si="5"/>
        <v>#NUM!</v>
      </c>
      <c r="T356" s="80" t="str">
        <f t="shared" si="6"/>
        <v>#NUM!</v>
      </c>
      <c r="U356" s="80" t="str">
        <f t="shared" si="7"/>
        <v>#NUM!</v>
      </c>
      <c r="V356" s="33" t="str">
        <f t="shared" si="16"/>
        <v>#NUM!</v>
      </c>
      <c r="W356" s="33" t="str">
        <f t="shared" si="17"/>
        <v>#NUM!</v>
      </c>
      <c r="X356" s="33" t="str">
        <f t="shared" si="8"/>
        <v>#NUM!</v>
      </c>
      <c r="Y356" s="3" t="str">
        <f t="shared" si="9"/>
        <v>#NUM!</v>
      </c>
      <c r="Z356" s="70" t="str">
        <f t="shared" si="10"/>
        <v>#NUM!</v>
      </c>
      <c r="AA356" s="70" t="str">
        <f t="shared" si="23"/>
        <v>#NUM!</v>
      </c>
      <c r="AB356" s="70" t="str">
        <f t="shared" si="24"/>
        <v>#NUM!</v>
      </c>
      <c r="AC356" s="78" t="str">
        <f t="shared" si="25"/>
        <v>#NUM!</v>
      </c>
      <c r="AD356" s="68" t="str">
        <f t="shared" si="18"/>
        <v/>
      </c>
      <c r="AE356" s="70">
        <f t="shared" si="19"/>
        <v>0</v>
      </c>
      <c r="AF356" s="70" t="str">
        <f t="shared" si="20"/>
        <v/>
      </c>
      <c r="AG356" s="70" t="str">
        <f t="shared" si="21"/>
        <v/>
      </c>
      <c r="AH356" s="78" t="str">
        <f t="shared" si="22"/>
        <v/>
      </c>
    </row>
    <row r="357" hidden="1">
      <c r="B357" s="68" t="str">
        <f t="shared" si="11"/>
        <v/>
      </c>
      <c r="C357" s="70">
        <f t="shared" si="12"/>
        <v>0</v>
      </c>
      <c r="D357" s="70" t="str">
        <f t="shared" si="13"/>
        <v/>
      </c>
      <c r="E357" s="70" t="str">
        <f t="shared" si="14"/>
        <v/>
      </c>
      <c r="F357" s="78" t="str">
        <f t="shared" si="15"/>
        <v/>
      </c>
      <c r="G357" s="79"/>
      <c r="Q357" s="30"/>
      <c r="R357" s="30">
        <v>338.0</v>
      </c>
      <c r="S357" s="34" t="str">
        <f t="shared" si="5"/>
        <v>#NUM!</v>
      </c>
      <c r="T357" s="80" t="str">
        <f t="shared" si="6"/>
        <v>#NUM!</v>
      </c>
      <c r="U357" s="80" t="str">
        <f t="shared" si="7"/>
        <v>#NUM!</v>
      </c>
      <c r="V357" s="33" t="str">
        <f t="shared" si="16"/>
        <v>#NUM!</v>
      </c>
      <c r="W357" s="33" t="str">
        <f t="shared" si="17"/>
        <v>#NUM!</v>
      </c>
      <c r="X357" s="33" t="str">
        <f t="shared" si="8"/>
        <v>#NUM!</v>
      </c>
      <c r="Y357" s="3" t="str">
        <f t="shared" si="9"/>
        <v>#NUM!</v>
      </c>
      <c r="Z357" s="70" t="str">
        <f t="shared" si="10"/>
        <v>#NUM!</v>
      </c>
      <c r="AA357" s="70" t="str">
        <f t="shared" si="23"/>
        <v>#NUM!</v>
      </c>
      <c r="AB357" s="70" t="str">
        <f t="shared" si="24"/>
        <v>#NUM!</v>
      </c>
      <c r="AC357" s="78" t="str">
        <f t="shared" si="25"/>
        <v>#NUM!</v>
      </c>
      <c r="AD357" s="68" t="str">
        <f t="shared" si="18"/>
        <v/>
      </c>
      <c r="AE357" s="70">
        <f t="shared" si="19"/>
        <v>0</v>
      </c>
      <c r="AF357" s="70" t="str">
        <f t="shared" si="20"/>
        <v/>
      </c>
      <c r="AG357" s="70" t="str">
        <f t="shared" si="21"/>
        <v/>
      </c>
      <c r="AH357" s="78" t="str">
        <f t="shared" si="22"/>
        <v/>
      </c>
    </row>
    <row r="358" hidden="1">
      <c r="B358" s="68" t="str">
        <f t="shared" si="11"/>
        <v/>
      </c>
      <c r="C358" s="70">
        <f t="shared" si="12"/>
        <v>0</v>
      </c>
      <c r="D358" s="70" t="str">
        <f t="shared" si="13"/>
        <v/>
      </c>
      <c r="E358" s="70" t="str">
        <f t="shared" si="14"/>
        <v/>
      </c>
      <c r="F358" s="78" t="str">
        <f t="shared" si="15"/>
        <v/>
      </c>
      <c r="G358" s="79"/>
      <c r="Q358" s="30"/>
      <c r="R358" s="30">
        <v>339.0</v>
      </c>
      <c r="S358" s="34" t="str">
        <f t="shared" si="5"/>
        <v>#NUM!</v>
      </c>
      <c r="T358" s="80" t="str">
        <f t="shared" si="6"/>
        <v>#NUM!</v>
      </c>
      <c r="U358" s="80" t="str">
        <f t="shared" si="7"/>
        <v>#NUM!</v>
      </c>
      <c r="V358" s="33" t="str">
        <f t="shared" si="16"/>
        <v>#NUM!</v>
      </c>
      <c r="W358" s="33" t="str">
        <f t="shared" si="17"/>
        <v>#NUM!</v>
      </c>
      <c r="X358" s="33" t="str">
        <f t="shared" si="8"/>
        <v>#NUM!</v>
      </c>
      <c r="Y358" s="3" t="str">
        <f t="shared" si="9"/>
        <v>#NUM!</v>
      </c>
      <c r="Z358" s="70" t="str">
        <f t="shared" si="10"/>
        <v>#NUM!</v>
      </c>
      <c r="AA358" s="70" t="str">
        <f t="shared" si="23"/>
        <v>#NUM!</v>
      </c>
      <c r="AB358" s="70" t="str">
        <f t="shared" si="24"/>
        <v>#NUM!</v>
      </c>
      <c r="AC358" s="78" t="str">
        <f t="shared" si="25"/>
        <v>#NUM!</v>
      </c>
      <c r="AD358" s="68" t="str">
        <f t="shared" si="18"/>
        <v/>
      </c>
      <c r="AE358" s="70">
        <f t="shared" si="19"/>
        <v>0</v>
      </c>
      <c r="AF358" s="70" t="str">
        <f t="shared" si="20"/>
        <v/>
      </c>
      <c r="AG358" s="70" t="str">
        <f t="shared" si="21"/>
        <v/>
      </c>
      <c r="AH358" s="78" t="str">
        <f t="shared" si="22"/>
        <v/>
      </c>
    </row>
    <row r="359" hidden="1">
      <c r="B359" s="68" t="str">
        <f t="shared" si="11"/>
        <v/>
      </c>
      <c r="C359" s="70">
        <f t="shared" si="12"/>
        <v>0</v>
      </c>
      <c r="D359" s="70" t="str">
        <f t="shared" si="13"/>
        <v/>
      </c>
      <c r="E359" s="70" t="str">
        <f t="shared" si="14"/>
        <v/>
      </c>
      <c r="F359" s="78" t="str">
        <f t="shared" si="15"/>
        <v/>
      </c>
      <c r="G359" s="79"/>
      <c r="Q359" s="30"/>
      <c r="R359" s="30">
        <v>340.0</v>
      </c>
      <c r="S359" s="34" t="str">
        <f t="shared" si="5"/>
        <v>#NUM!</v>
      </c>
      <c r="T359" s="80" t="str">
        <f t="shared" si="6"/>
        <v>#NUM!</v>
      </c>
      <c r="U359" s="80" t="str">
        <f t="shared" si="7"/>
        <v>#NUM!</v>
      </c>
      <c r="V359" s="33" t="str">
        <f t="shared" si="16"/>
        <v>#NUM!</v>
      </c>
      <c r="W359" s="33" t="str">
        <f t="shared" si="17"/>
        <v>#NUM!</v>
      </c>
      <c r="X359" s="33" t="str">
        <f t="shared" si="8"/>
        <v>#NUM!</v>
      </c>
      <c r="Y359" s="3" t="str">
        <f t="shared" si="9"/>
        <v>#NUM!</v>
      </c>
      <c r="Z359" s="70" t="str">
        <f t="shared" si="10"/>
        <v>#NUM!</v>
      </c>
      <c r="AA359" s="70" t="str">
        <f t="shared" si="23"/>
        <v>#NUM!</v>
      </c>
      <c r="AB359" s="70" t="str">
        <f t="shared" si="24"/>
        <v>#NUM!</v>
      </c>
      <c r="AC359" s="78" t="str">
        <f t="shared" si="25"/>
        <v>#NUM!</v>
      </c>
      <c r="AD359" s="68" t="str">
        <f t="shared" si="18"/>
        <v/>
      </c>
      <c r="AE359" s="70">
        <f t="shared" si="19"/>
        <v>0</v>
      </c>
      <c r="AF359" s="70" t="str">
        <f t="shared" si="20"/>
        <v/>
      </c>
      <c r="AG359" s="70" t="str">
        <f t="shared" si="21"/>
        <v/>
      </c>
      <c r="AH359" s="78" t="str">
        <f t="shared" si="22"/>
        <v/>
      </c>
    </row>
    <row r="360" hidden="1">
      <c r="B360" s="68" t="str">
        <f t="shared" si="11"/>
        <v/>
      </c>
      <c r="C360" s="70">
        <f t="shared" si="12"/>
        <v>0</v>
      </c>
      <c r="D360" s="70" t="str">
        <f t="shared" si="13"/>
        <v/>
      </c>
      <c r="E360" s="70" t="str">
        <f t="shared" si="14"/>
        <v/>
      </c>
      <c r="F360" s="78" t="str">
        <f t="shared" si="15"/>
        <v/>
      </c>
      <c r="G360" s="79"/>
      <c r="Q360" s="30"/>
      <c r="R360" s="30">
        <v>341.0</v>
      </c>
      <c r="S360" s="34" t="str">
        <f t="shared" si="5"/>
        <v>#NUM!</v>
      </c>
      <c r="T360" s="80" t="str">
        <f t="shared" si="6"/>
        <v>#NUM!</v>
      </c>
      <c r="U360" s="80" t="str">
        <f t="shared" si="7"/>
        <v>#NUM!</v>
      </c>
      <c r="V360" s="33" t="str">
        <f t="shared" si="16"/>
        <v>#NUM!</v>
      </c>
      <c r="W360" s="33" t="str">
        <f t="shared" si="17"/>
        <v>#NUM!</v>
      </c>
      <c r="X360" s="33" t="str">
        <f t="shared" si="8"/>
        <v>#NUM!</v>
      </c>
      <c r="Y360" s="3" t="str">
        <f t="shared" si="9"/>
        <v>#NUM!</v>
      </c>
      <c r="Z360" s="70" t="str">
        <f t="shared" si="10"/>
        <v>#NUM!</v>
      </c>
      <c r="AA360" s="70" t="str">
        <f t="shared" si="23"/>
        <v>#NUM!</v>
      </c>
      <c r="AB360" s="70" t="str">
        <f t="shared" si="24"/>
        <v>#NUM!</v>
      </c>
      <c r="AC360" s="78" t="str">
        <f t="shared" si="25"/>
        <v>#NUM!</v>
      </c>
      <c r="AD360" s="68" t="str">
        <f t="shared" si="18"/>
        <v/>
      </c>
      <c r="AE360" s="70">
        <f t="shared" si="19"/>
        <v>0</v>
      </c>
      <c r="AF360" s="70" t="str">
        <f t="shared" si="20"/>
        <v/>
      </c>
      <c r="AG360" s="70" t="str">
        <f t="shared" si="21"/>
        <v/>
      </c>
      <c r="AH360" s="78" t="str">
        <f t="shared" si="22"/>
        <v/>
      </c>
    </row>
    <row r="361" hidden="1">
      <c r="B361" s="68" t="str">
        <f t="shared" si="11"/>
        <v/>
      </c>
      <c r="C361" s="70">
        <f t="shared" si="12"/>
        <v>0</v>
      </c>
      <c r="D361" s="70" t="str">
        <f t="shared" si="13"/>
        <v/>
      </c>
      <c r="E361" s="70" t="str">
        <f t="shared" si="14"/>
        <v/>
      </c>
      <c r="F361" s="78" t="str">
        <f t="shared" si="15"/>
        <v/>
      </c>
      <c r="G361" s="79"/>
      <c r="Q361" s="30"/>
      <c r="R361" s="30">
        <v>342.0</v>
      </c>
      <c r="S361" s="34" t="str">
        <f t="shared" si="5"/>
        <v>#NUM!</v>
      </c>
      <c r="T361" s="80" t="str">
        <f t="shared" si="6"/>
        <v>#NUM!</v>
      </c>
      <c r="U361" s="80" t="str">
        <f t="shared" si="7"/>
        <v>#NUM!</v>
      </c>
      <c r="V361" s="33" t="str">
        <f t="shared" si="16"/>
        <v>#NUM!</v>
      </c>
      <c r="W361" s="33" t="str">
        <f t="shared" si="17"/>
        <v>#NUM!</v>
      </c>
      <c r="X361" s="33" t="str">
        <f t="shared" si="8"/>
        <v>#NUM!</v>
      </c>
      <c r="Y361" s="3" t="str">
        <f t="shared" si="9"/>
        <v>#NUM!</v>
      </c>
      <c r="Z361" s="70" t="str">
        <f t="shared" si="10"/>
        <v>#NUM!</v>
      </c>
      <c r="AA361" s="70" t="str">
        <f t="shared" si="23"/>
        <v>#NUM!</v>
      </c>
      <c r="AB361" s="70" t="str">
        <f t="shared" si="24"/>
        <v>#NUM!</v>
      </c>
      <c r="AC361" s="78" t="str">
        <f t="shared" si="25"/>
        <v>#NUM!</v>
      </c>
      <c r="AD361" s="68" t="str">
        <f t="shared" si="18"/>
        <v/>
      </c>
      <c r="AE361" s="70">
        <f t="shared" si="19"/>
        <v>0</v>
      </c>
      <c r="AF361" s="70" t="str">
        <f t="shared" si="20"/>
        <v/>
      </c>
      <c r="AG361" s="70" t="str">
        <f t="shared" si="21"/>
        <v/>
      </c>
      <c r="AH361" s="78" t="str">
        <f t="shared" si="22"/>
        <v/>
      </c>
    </row>
    <row r="362" hidden="1">
      <c r="B362" s="68" t="str">
        <f t="shared" si="11"/>
        <v/>
      </c>
      <c r="C362" s="70">
        <f t="shared" si="12"/>
        <v>0</v>
      </c>
      <c r="D362" s="70" t="str">
        <f t="shared" si="13"/>
        <v/>
      </c>
      <c r="E362" s="70" t="str">
        <f t="shared" si="14"/>
        <v/>
      </c>
      <c r="F362" s="78" t="str">
        <f t="shared" si="15"/>
        <v/>
      </c>
      <c r="G362" s="79"/>
      <c r="Q362" s="30"/>
      <c r="R362" s="30">
        <v>343.0</v>
      </c>
      <c r="S362" s="34" t="str">
        <f t="shared" si="5"/>
        <v>#NUM!</v>
      </c>
      <c r="T362" s="80" t="str">
        <f t="shared" si="6"/>
        <v>#NUM!</v>
      </c>
      <c r="U362" s="80" t="str">
        <f t="shared" si="7"/>
        <v>#NUM!</v>
      </c>
      <c r="V362" s="33" t="str">
        <f t="shared" si="16"/>
        <v>#NUM!</v>
      </c>
      <c r="W362" s="33" t="str">
        <f t="shared" si="17"/>
        <v>#NUM!</v>
      </c>
      <c r="X362" s="33" t="str">
        <f t="shared" si="8"/>
        <v>#NUM!</v>
      </c>
      <c r="Y362" s="3" t="str">
        <f t="shared" si="9"/>
        <v>#NUM!</v>
      </c>
      <c r="Z362" s="70" t="str">
        <f t="shared" si="10"/>
        <v>#NUM!</v>
      </c>
      <c r="AA362" s="70" t="str">
        <f t="shared" si="23"/>
        <v>#NUM!</v>
      </c>
      <c r="AB362" s="70" t="str">
        <f t="shared" si="24"/>
        <v>#NUM!</v>
      </c>
      <c r="AC362" s="78" t="str">
        <f t="shared" si="25"/>
        <v>#NUM!</v>
      </c>
      <c r="AD362" s="68" t="str">
        <f t="shared" si="18"/>
        <v/>
      </c>
      <c r="AE362" s="70">
        <f t="shared" si="19"/>
        <v>0</v>
      </c>
      <c r="AF362" s="70" t="str">
        <f t="shared" si="20"/>
        <v/>
      </c>
      <c r="AG362" s="70" t="str">
        <f t="shared" si="21"/>
        <v/>
      </c>
      <c r="AH362" s="78" t="str">
        <f t="shared" si="22"/>
        <v/>
      </c>
    </row>
    <row r="363" hidden="1">
      <c r="B363" s="68" t="str">
        <f t="shared" si="11"/>
        <v/>
      </c>
      <c r="C363" s="70">
        <f t="shared" si="12"/>
        <v>0</v>
      </c>
      <c r="D363" s="70" t="str">
        <f t="shared" si="13"/>
        <v/>
      </c>
      <c r="E363" s="70" t="str">
        <f t="shared" si="14"/>
        <v/>
      </c>
      <c r="F363" s="78" t="str">
        <f t="shared" si="15"/>
        <v/>
      </c>
      <c r="G363" s="79"/>
      <c r="Q363" s="30"/>
      <c r="R363" s="30">
        <v>344.0</v>
      </c>
      <c r="S363" s="34" t="str">
        <f t="shared" si="5"/>
        <v>#NUM!</v>
      </c>
      <c r="T363" s="80" t="str">
        <f t="shared" si="6"/>
        <v>#NUM!</v>
      </c>
      <c r="U363" s="80" t="str">
        <f t="shared" si="7"/>
        <v>#NUM!</v>
      </c>
      <c r="V363" s="33" t="str">
        <f t="shared" si="16"/>
        <v>#NUM!</v>
      </c>
      <c r="W363" s="33" t="str">
        <f t="shared" si="17"/>
        <v>#NUM!</v>
      </c>
      <c r="X363" s="33" t="str">
        <f t="shared" si="8"/>
        <v>#NUM!</v>
      </c>
      <c r="Y363" s="3" t="str">
        <f t="shared" si="9"/>
        <v>#NUM!</v>
      </c>
      <c r="Z363" s="70" t="str">
        <f t="shared" si="10"/>
        <v>#NUM!</v>
      </c>
      <c r="AA363" s="70" t="str">
        <f t="shared" si="23"/>
        <v>#NUM!</v>
      </c>
      <c r="AB363" s="70" t="str">
        <f t="shared" si="24"/>
        <v>#NUM!</v>
      </c>
      <c r="AC363" s="78" t="str">
        <f t="shared" si="25"/>
        <v>#NUM!</v>
      </c>
      <c r="AD363" s="68" t="str">
        <f t="shared" si="18"/>
        <v/>
      </c>
      <c r="AE363" s="70">
        <f t="shared" si="19"/>
        <v>0</v>
      </c>
      <c r="AF363" s="70" t="str">
        <f t="shared" si="20"/>
        <v/>
      </c>
      <c r="AG363" s="70" t="str">
        <f t="shared" si="21"/>
        <v/>
      </c>
      <c r="AH363" s="78" t="str">
        <f t="shared" si="22"/>
        <v/>
      </c>
    </row>
    <row r="364" hidden="1">
      <c r="B364" s="68" t="str">
        <f t="shared" si="11"/>
        <v/>
      </c>
      <c r="C364" s="70">
        <f t="shared" si="12"/>
        <v>0</v>
      </c>
      <c r="D364" s="70" t="str">
        <f t="shared" si="13"/>
        <v/>
      </c>
      <c r="E364" s="70" t="str">
        <f t="shared" si="14"/>
        <v/>
      </c>
      <c r="F364" s="78" t="str">
        <f t="shared" si="15"/>
        <v/>
      </c>
      <c r="G364" s="79"/>
      <c r="Q364" s="30"/>
      <c r="R364" s="30">
        <v>345.0</v>
      </c>
      <c r="S364" s="34" t="str">
        <f t="shared" si="5"/>
        <v>#NUM!</v>
      </c>
      <c r="T364" s="80" t="str">
        <f t="shared" si="6"/>
        <v>#NUM!</v>
      </c>
      <c r="U364" s="80" t="str">
        <f t="shared" si="7"/>
        <v>#NUM!</v>
      </c>
      <c r="V364" s="33" t="str">
        <f t="shared" si="16"/>
        <v>#NUM!</v>
      </c>
      <c r="W364" s="33" t="str">
        <f t="shared" si="17"/>
        <v>#NUM!</v>
      </c>
      <c r="X364" s="33" t="str">
        <f t="shared" si="8"/>
        <v>#NUM!</v>
      </c>
      <c r="Y364" s="3" t="str">
        <f t="shared" si="9"/>
        <v>#NUM!</v>
      </c>
      <c r="Z364" s="70" t="str">
        <f t="shared" si="10"/>
        <v>#NUM!</v>
      </c>
      <c r="AA364" s="70" t="str">
        <f t="shared" si="23"/>
        <v>#NUM!</v>
      </c>
      <c r="AB364" s="70" t="str">
        <f t="shared" si="24"/>
        <v>#NUM!</v>
      </c>
      <c r="AC364" s="78" t="str">
        <f t="shared" si="25"/>
        <v>#NUM!</v>
      </c>
      <c r="AD364" s="68" t="str">
        <f t="shared" si="18"/>
        <v/>
      </c>
      <c r="AE364" s="70">
        <f t="shared" si="19"/>
        <v>0</v>
      </c>
      <c r="AF364" s="70" t="str">
        <f t="shared" si="20"/>
        <v/>
      </c>
      <c r="AG364" s="70" t="str">
        <f t="shared" si="21"/>
        <v/>
      </c>
      <c r="AH364" s="78" t="str">
        <f t="shared" si="22"/>
        <v/>
      </c>
    </row>
    <row r="365" hidden="1">
      <c r="B365" s="68" t="str">
        <f t="shared" si="11"/>
        <v/>
      </c>
      <c r="C365" s="70">
        <f t="shared" si="12"/>
        <v>0</v>
      </c>
      <c r="D365" s="70" t="str">
        <f t="shared" si="13"/>
        <v/>
      </c>
      <c r="E365" s="70" t="str">
        <f t="shared" si="14"/>
        <v/>
      </c>
      <c r="F365" s="78" t="str">
        <f t="shared" si="15"/>
        <v/>
      </c>
      <c r="G365" s="79"/>
      <c r="Q365" s="30"/>
      <c r="R365" s="30">
        <v>346.0</v>
      </c>
      <c r="S365" s="34" t="str">
        <f t="shared" si="5"/>
        <v>#NUM!</v>
      </c>
      <c r="T365" s="80" t="str">
        <f t="shared" si="6"/>
        <v>#NUM!</v>
      </c>
      <c r="U365" s="80" t="str">
        <f t="shared" si="7"/>
        <v>#NUM!</v>
      </c>
      <c r="V365" s="33" t="str">
        <f t="shared" si="16"/>
        <v>#NUM!</v>
      </c>
      <c r="W365" s="33" t="str">
        <f t="shared" si="17"/>
        <v>#NUM!</v>
      </c>
      <c r="X365" s="33" t="str">
        <f t="shared" si="8"/>
        <v>#NUM!</v>
      </c>
      <c r="Y365" s="3" t="str">
        <f t="shared" si="9"/>
        <v>#NUM!</v>
      </c>
      <c r="Z365" s="70" t="str">
        <f t="shared" si="10"/>
        <v>#NUM!</v>
      </c>
      <c r="AA365" s="70" t="str">
        <f t="shared" si="23"/>
        <v>#NUM!</v>
      </c>
      <c r="AB365" s="70" t="str">
        <f t="shared" si="24"/>
        <v>#NUM!</v>
      </c>
      <c r="AC365" s="78" t="str">
        <f t="shared" si="25"/>
        <v>#NUM!</v>
      </c>
      <c r="AD365" s="68" t="str">
        <f t="shared" si="18"/>
        <v/>
      </c>
      <c r="AE365" s="70">
        <f t="shared" si="19"/>
        <v>0</v>
      </c>
      <c r="AF365" s="70" t="str">
        <f t="shared" si="20"/>
        <v/>
      </c>
      <c r="AG365" s="70" t="str">
        <f t="shared" si="21"/>
        <v/>
      </c>
      <c r="AH365" s="78" t="str">
        <f t="shared" si="22"/>
        <v/>
      </c>
    </row>
    <row r="366" hidden="1">
      <c r="B366" s="68" t="str">
        <f t="shared" si="11"/>
        <v/>
      </c>
      <c r="C366" s="70">
        <f t="shared" si="12"/>
        <v>0</v>
      </c>
      <c r="D366" s="70" t="str">
        <f t="shared" si="13"/>
        <v/>
      </c>
      <c r="E366" s="70" t="str">
        <f t="shared" si="14"/>
        <v/>
      </c>
      <c r="F366" s="78" t="str">
        <f t="shared" si="15"/>
        <v/>
      </c>
      <c r="G366" s="79"/>
      <c r="Q366" s="30"/>
      <c r="R366" s="30">
        <v>347.0</v>
      </c>
      <c r="S366" s="34" t="str">
        <f t="shared" si="5"/>
        <v>#NUM!</v>
      </c>
      <c r="T366" s="80" t="str">
        <f t="shared" si="6"/>
        <v>#NUM!</v>
      </c>
      <c r="U366" s="80" t="str">
        <f t="shared" si="7"/>
        <v>#NUM!</v>
      </c>
      <c r="V366" s="33" t="str">
        <f t="shared" si="16"/>
        <v>#NUM!</v>
      </c>
      <c r="W366" s="33" t="str">
        <f t="shared" si="17"/>
        <v>#NUM!</v>
      </c>
      <c r="X366" s="33" t="str">
        <f t="shared" si="8"/>
        <v>#NUM!</v>
      </c>
      <c r="Y366" s="3" t="str">
        <f t="shared" si="9"/>
        <v>#NUM!</v>
      </c>
      <c r="Z366" s="70" t="str">
        <f t="shared" si="10"/>
        <v>#NUM!</v>
      </c>
      <c r="AA366" s="70" t="str">
        <f t="shared" si="23"/>
        <v>#NUM!</v>
      </c>
      <c r="AB366" s="70" t="str">
        <f t="shared" si="24"/>
        <v>#NUM!</v>
      </c>
      <c r="AC366" s="78" t="str">
        <f t="shared" si="25"/>
        <v>#NUM!</v>
      </c>
      <c r="AD366" s="68" t="str">
        <f t="shared" si="18"/>
        <v/>
      </c>
      <c r="AE366" s="70">
        <f t="shared" si="19"/>
        <v>0</v>
      </c>
      <c r="AF366" s="70" t="str">
        <f t="shared" si="20"/>
        <v/>
      </c>
      <c r="AG366" s="70" t="str">
        <f t="shared" si="21"/>
        <v/>
      </c>
      <c r="AH366" s="78" t="str">
        <f t="shared" si="22"/>
        <v/>
      </c>
    </row>
    <row r="367" hidden="1">
      <c r="B367" s="68" t="str">
        <f t="shared" si="11"/>
        <v/>
      </c>
      <c r="C367" s="70">
        <f t="shared" si="12"/>
        <v>0</v>
      </c>
      <c r="D367" s="70" t="str">
        <f t="shared" si="13"/>
        <v/>
      </c>
      <c r="E367" s="70" t="str">
        <f t="shared" si="14"/>
        <v/>
      </c>
      <c r="F367" s="78" t="str">
        <f t="shared" si="15"/>
        <v/>
      </c>
      <c r="G367" s="79"/>
      <c r="Q367" s="30"/>
      <c r="R367" s="30">
        <v>348.0</v>
      </c>
      <c r="S367" s="34" t="str">
        <f t="shared" si="5"/>
        <v>#NUM!</v>
      </c>
      <c r="T367" s="80" t="str">
        <f t="shared" si="6"/>
        <v>#NUM!</v>
      </c>
      <c r="U367" s="80" t="str">
        <f t="shared" si="7"/>
        <v>#NUM!</v>
      </c>
      <c r="V367" s="33" t="str">
        <f t="shared" si="16"/>
        <v>#NUM!</v>
      </c>
      <c r="W367" s="33" t="str">
        <f t="shared" si="17"/>
        <v>#NUM!</v>
      </c>
      <c r="X367" s="33" t="str">
        <f t="shared" si="8"/>
        <v>#NUM!</v>
      </c>
      <c r="Y367" s="3" t="str">
        <f t="shared" si="9"/>
        <v>#NUM!</v>
      </c>
      <c r="Z367" s="70" t="str">
        <f t="shared" si="10"/>
        <v>#NUM!</v>
      </c>
      <c r="AA367" s="70" t="str">
        <f t="shared" si="23"/>
        <v>#NUM!</v>
      </c>
      <c r="AB367" s="70" t="str">
        <f t="shared" si="24"/>
        <v>#NUM!</v>
      </c>
      <c r="AC367" s="78" t="str">
        <f t="shared" si="25"/>
        <v>#NUM!</v>
      </c>
      <c r="AD367" s="68" t="str">
        <f t="shared" si="18"/>
        <v/>
      </c>
      <c r="AE367" s="70">
        <f t="shared" si="19"/>
        <v>0</v>
      </c>
      <c r="AF367" s="70" t="str">
        <f t="shared" si="20"/>
        <v/>
      </c>
      <c r="AG367" s="70" t="str">
        <f t="shared" si="21"/>
        <v/>
      </c>
      <c r="AH367" s="78" t="str">
        <f t="shared" si="22"/>
        <v/>
      </c>
    </row>
    <row r="368" hidden="1">
      <c r="B368" s="68" t="str">
        <f t="shared" si="11"/>
        <v/>
      </c>
      <c r="C368" s="70">
        <f t="shared" si="12"/>
        <v>0</v>
      </c>
      <c r="D368" s="70" t="str">
        <f t="shared" si="13"/>
        <v/>
      </c>
      <c r="E368" s="70" t="str">
        <f t="shared" si="14"/>
        <v/>
      </c>
      <c r="F368" s="78" t="str">
        <f t="shared" si="15"/>
        <v/>
      </c>
      <c r="G368" s="79"/>
      <c r="Q368" s="30"/>
      <c r="R368" s="30">
        <v>349.0</v>
      </c>
      <c r="S368" s="34" t="str">
        <f t="shared" si="5"/>
        <v>#NUM!</v>
      </c>
      <c r="T368" s="80" t="str">
        <f t="shared" si="6"/>
        <v>#NUM!</v>
      </c>
      <c r="U368" s="80" t="str">
        <f t="shared" si="7"/>
        <v>#NUM!</v>
      </c>
      <c r="V368" s="33" t="str">
        <f t="shared" si="16"/>
        <v>#NUM!</v>
      </c>
      <c r="W368" s="33" t="str">
        <f t="shared" si="17"/>
        <v>#NUM!</v>
      </c>
      <c r="X368" s="33" t="str">
        <f t="shared" si="8"/>
        <v>#NUM!</v>
      </c>
      <c r="Y368" s="3" t="str">
        <f t="shared" si="9"/>
        <v>#NUM!</v>
      </c>
      <c r="Z368" s="70" t="str">
        <f t="shared" si="10"/>
        <v>#NUM!</v>
      </c>
      <c r="AA368" s="70" t="str">
        <f t="shared" si="23"/>
        <v>#NUM!</v>
      </c>
      <c r="AB368" s="70" t="str">
        <f t="shared" si="24"/>
        <v>#NUM!</v>
      </c>
      <c r="AC368" s="78" t="str">
        <f t="shared" si="25"/>
        <v>#NUM!</v>
      </c>
      <c r="AD368" s="68" t="str">
        <f t="shared" si="18"/>
        <v/>
      </c>
      <c r="AE368" s="70">
        <f t="shared" si="19"/>
        <v>0</v>
      </c>
      <c r="AF368" s="70" t="str">
        <f t="shared" si="20"/>
        <v/>
      </c>
      <c r="AG368" s="70" t="str">
        <f t="shared" si="21"/>
        <v/>
      </c>
      <c r="AH368" s="78" t="str">
        <f t="shared" si="22"/>
        <v/>
      </c>
    </row>
    <row r="369" hidden="1">
      <c r="B369" s="68" t="str">
        <f t="shared" si="11"/>
        <v/>
      </c>
      <c r="C369" s="70">
        <f t="shared" si="12"/>
        <v>0</v>
      </c>
      <c r="D369" s="70" t="str">
        <f t="shared" si="13"/>
        <v/>
      </c>
      <c r="E369" s="70" t="str">
        <f t="shared" si="14"/>
        <v/>
      </c>
      <c r="F369" s="78" t="str">
        <f t="shared" si="15"/>
        <v/>
      </c>
      <c r="G369" s="79"/>
      <c r="Q369" s="30"/>
      <c r="R369" s="30">
        <v>350.0</v>
      </c>
      <c r="S369" s="34" t="str">
        <f t="shared" si="5"/>
        <v>#NUM!</v>
      </c>
      <c r="T369" s="80" t="str">
        <f t="shared" si="6"/>
        <v>#NUM!</v>
      </c>
      <c r="U369" s="80" t="str">
        <f t="shared" si="7"/>
        <v>#NUM!</v>
      </c>
      <c r="V369" s="33" t="str">
        <f t="shared" si="16"/>
        <v>#NUM!</v>
      </c>
      <c r="W369" s="33" t="str">
        <f t="shared" si="17"/>
        <v>#NUM!</v>
      </c>
      <c r="X369" s="33" t="str">
        <f t="shared" si="8"/>
        <v>#NUM!</v>
      </c>
      <c r="Y369" s="3" t="str">
        <f t="shared" si="9"/>
        <v>#NUM!</v>
      </c>
      <c r="Z369" s="70" t="str">
        <f t="shared" si="10"/>
        <v>#NUM!</v>
      </c>
      <c r="AA369" s="70" t="str">
        <f t="shared" si="23"/>
        <v>#NUM!</v>
      </c>
      <c r="AB369" s="70" t="str">
        <f t="shared" si="24"/>
        <v>#NUM!</v>
      </c>
      <c r="AC369" s="78" t="str">
        <f t="shared" si="25"/>
        <v>#NUM!</v>
      </c>
      <c r="AD369" s="68" t="str">
        <f t="shared" si="18"/>
        <v/>
      </c>
      <c r="AE369" s="70">
        <f t="shared" si="19"/>
        <v>0</v>
      </c>
      <c r="AF369" s="70" t="str">
        <f t="shared" si="20"/>
        <v/>
      </c>
      <c r="AG369" s="70" t="str">
        <f t="shared" si="21"/>
        <v/>
      </c>
      <c r="AH369" s="78" t="str">
        <f t="shared" si="22"/>
        <v/>
      </c>
    </row>
    <row r="370" hidden="1">
      <c r="B370" s="68" t="str">
        <f t="shared" si="11"/>
        <v/>
      </c>
      <c r="C370" s="70">
        <f t="shared" si="12"/>
        <v>0</v>
      </c>
      <c r="D370" s="70" t="str">
        <f t="shared" si="13"/>
        <v/>
      </c>
      <c r="E370" s="70" t="str">
        <f t="shared" si="14"/>
        <v/>
      </c>
      <c r="F370" s="78" t="str">
        <f t="shared" si="15"/>
        <v/>
      </c>
      <c r="G370" s="79"/>
      <c r="Q370" s="30"/>
      <c r="R370" s="30">
        <v>351.0</v>
      </c>
      <c r="S370" s="34" t="str">
        <f t="shared" si="5"/>
        <v>#NUM!</v>
      </c>
      <c r="T370" s="80" t="str">
        <f t="shared" si="6"/>
        <v>#NUM!</v>
      </c>
      <c r="U370" s="80" t="str">
        <f t="shared" si="7"/>
        <v>#NUM!</v>
      </c>
      <c r="V370" s="33" t="str">
        <f t="shared" si="16"/>
        <v>#NUM!</v>
      </c>
      <c r="W370" s="33" t="str">
        <f t="shared" si="17"/>
        <v>#NUM!</v>
      </c>
      <c r="X370" s="33" t="str">
        <f t="shared" si="8"/>
        <v>#NUM!</v>
      </c>
      <c r="Y370" s="3" t="str">
        <f t="shared" si="9"/>
        <v>#NUM!</v>
      </c>
      <c r="Z370" s="70" t="str">
        <f t="shared" si="10"/>
        <v>#NUM!</v>
      </c>
      <c r="AA370" s="70" t="str">
        <f t="shared" si="23"/>
        <v>#NUM!</v>
      </c>
      <c r="AB370" s="70" t="str">
        <f t="shared" si="24"/>
        <v>#NUM!</v>
      </c>
      <c r="AC370" s="78" t="str">
        <f t="shared" si="25"/>
        <v>#NUM!</v>
      </c>
      <c r="AD370" s="68" t="str">
        <f t="shared" si="18"/>
        <v/>
      </c>
      <c r="AE370" s="70">
        <f t="shared" si="19"/>
        <v>0</v>
      </c>
      <c r="AF370" s="70" t="str">
        <f t="shared" si="20"/>
        <v/>
      </c>
      <c r="AG370" s="70" t="str">
        <f t="shared" si="21"/>
        <v/>
      </c>
      <c r="AH370" s="78" t="str">
        <f t="shared" si="22"/>
        <v/>
      </c>
    </row>
    <row r="371" hidden="1">
      <c r="B371" s="68" t="str">
        <f t="shared" si="11"/>
        <v/>
      </c>
      <c r="C371" s="70">
        <f t="shared" si="12"/>
        <v>0</v>
      </c>
      <c r="D371" s="70" t="str">
        <f t="shared" si="13"/>
        <v/>
      </c>
      <c r="E371" s="70" t="str">
        <f t="shared" si="14"/>
        <v/>
      </c>
      <c r="F371" s="78" t="str">
        <f t="shared" si="15"/>
        <v/>
      </c>
      <c r="G371" s="79"/>
      <c r="Q371" s="30"/>
      <c r="R371" s="30">
        <v>352.0</v>
      </c>
      <c r="S371" s="34" t="str">
        <f t="shared" si="5"/>
        <v>#NUM!</v>
      </c>
      <c r="T371" s="80" t="str">
        <f t="shared" si="6"/>
        <v>#NUM!</v>
      </c>
      <c r="U371" s="80" t="str">
        <f t="shared" si="7"/>
        <v>#NUM!</v>
      </c>
      <c r="V371" s="33" t="str">
        <f t="shared" si="16"/>
        <v>#NUM!</v>
      </c>
      <c r="W371" s="33" t="str">
        <f t="shared" si="17"/>
        <v>#NUM!</v>
      </c>
      <c r="X371" s="33" t="str">
        <f t="shared" si="8"/>
        <v>#NUM!</v>
      </c>
      <c r="Y371" s="3" t="str">
        <f t="shared" si="9"/>
        <v>#NUM!</v>
      </c>
      <c r="Z371" s="70" t="str">
        <f t="shared" si="10"/>
        <v>#NUM!</v>
      </c>
      <c r="AA371" s="70" t="str">
        <f t="shared" si="23"/>
        <v>#NUM!</v>
      </c>
      <c r="AB371" s="70" t="str">
        <f t="shared" si="24"/>
        <v>#NUM!</v>
      </c>
      <c r="AC371" s="78" t="str">
        <f t="shared" si="25"/>
        <v>#NUM!</v>
      </c>
      <c r="AD371" s="68" t="str">
        <f t="shared" si="18"/>
        <v/>
      </c>
      <c r="AE371" s="70">
        <f t="shared" si="19"/>
        <v>0</v>
      </c>
      <c r="AF371" s="70" t="str">
        <f t="shared" si="20"/>
        <v/>
      </c>
      <c r="AG371" s="70" t="str">
        <f t="shared" si="21"/>
        <v/>
      </c>
      <c r="AH371" s="78" t="str">
        <f t="shared" si="22"/>
        <v/>
      </c>
    </row>
    <row r="372" hidden="1">
      <c r="B372" s="68" t="str">
        <f t="shared" si="11"/>
        <v/>
      </c>
      <c r="C372" s="70">
        <f t="shared" si="12"/>
        <v>0</v>
      </c>
      <c r="D372" s="70" t="str">
        <f t="shared" si="13"/>
        <v/>
      </c>
      <c r="E372" s="70" t="str">
        <f t="shared" si="14"/>
        <v/>
      </c>
      <c r="F372" s="78" t="str">
        <f t="shared" si="15"/>
        <v/>
      </c>
      <c r="G372" s="79"/>
      <c r="Q372" s="30"/>
      <c r="R372" s="30">
        <v>353.0</v>
      </c>
      <c r="S372" s="34" t="str">
        <f t="shared" si="5"/>
        <v>#NUM!</v>
      </c>
      <c r="T372" s="80" t="str">
        <f t="shared" si="6"/>
        <v>#NUM!</v>
      </c>
      <c r="U372" s="80" t="str">
        <f t="shared" si="7"/>
        <v>#NUM!</v>
      </c>
      <c r="V372" s="33" t="str">
        <f t="shared" si="16"/>
        <v>#NUM!</v>
      </c>
      <c r="W372" s="33" t="str">
        <f t="shared" si="17"/>
        <v>#NUM!</v>
      </c>
      <c r="X372" s="33" t="str">
        <f t="shared" si="8"/>
        <v>#NUM!</v>
      </c>
      <c r="Y372" s="3" t="str">
        <f t="shared" si="9"/>
        <v>#NUM!</v>
      </c>
      <c r="Z372" s="70" t="str">
        <f t="shared" si="10"/>
        <v>#NUM!</v>
      </c>
      <c r="AA372" s="70" t="str">
        <f t="shared" si="23"/>
        <v>#NUM!</v>
      </c>
      <c r="AB372" s="70" t="str">
        <f t="shared" si="24"/>
        <v>#NUM!</v>
      </c>
      <c r="AC372" s="78" t="str">
        <f t="shared" si="25"/>
        <v>#NUM!</v>
      </c>
      <c r="AD372" s="68" t="str">
        <f t="shared" si="18"/>
        <v/>
      </c>
      <c r="AE372" s="70">
        <f t="shared" si="19"/>
        <v>0</v>
      </c>
      <c r="AF372" s="70" t="str">
        <f t="shared" si="20"/>
        <v/>
      </c>
      <c r="AG372" s="70" t="str">
        <f t="shared" si="21"/>
        <v/>
      </c>
      <c r="AH372" s="78" t="str">
        <f t="shared" si="22"/>
        <v/>
      </c>
    </row>
    <row r="373" hidden="1">
      <c r="B373" s="68" t="str">
        <f t="shared" si="11"/>
        <v/>
      </c>
      <c r="C373" s="70">
        <f t="shared" si="12"/>
        <v>0</v>
      </c>
      <c r="D373" s="70" t="str">
        <f t="shared" si="13"/>
        <v/>
      </c>
      <c r="E373" s="70" t="str">
        <f t="shared" si="14"/>
        <v/>
      </c>
      <c r="F373" s="78" t="str">
        <f t="shared" si="15"/>
        <v/>
      </c>
      <c r="G373" s="79"/>
      <c r="Q373" s="30"/>
      <c r="R373" s="30">
        <v>354.0</v>
      </c>
      <c r="S373" s="34" t="str">
        <f t="shared" si="5"/>
        <v>#NUM!</v>
      </c>
      <c r="T373" s="80" t="str">
        <f t="shared" si="6"/>
        <v>#NUM!</v>
      </c>
      <c r="U373" s="80" t="str">
        <f t="shared" si="7"/>
        <v>#NUM!</v>
      </c>
      <c r="V373" s="33" t="str">
        <f t="shared" si="16"/>
        <v>#NUM!</v>
      </c>
      <c r="W373" s="33" t="str">
        <f t="shared" si="17"/>
        <v>#NUM!</v>
      </c>
      <c r="X373" s="33" t="str">
        <f t="shared" si="8"/>
        <v>#NUM!</v>
      </c>
      <c r="Y373" s="3" t="str">
        <f t="shared" si="9"/>
        <v>#NUM!</v>
      </c>
      <c r="Z373" s="70" t="str">
        <f t="shared" si="10"/>
        <v>#NUM!</v>
      </c>
      <c r="AA373" s="70" t="str">
        <f t="shared" si="23"/>
        <v>#NUM!</v>
      </c>
      <c r="AB373" s="70" t="str">
        <f t="shared" si="24"/>
        <v>#NUM!</v>
      </c>
      <c r="AC373" s="78" t="str">
        <f t="shared" si="25"/>
        <v>#NUM!</v>
      </c>
      <c r="AD373" s="68" t="str">
        <f t="shared" si="18"/>
        <v/>
      </c>
      <c r="AE373" s="70">
        <f t="shared" si="19"/>
        <v>0</v>
      </c>
      <c r="AF373" s="70" t="str">
        <f t="shared" si="20"/>
        <v/>
      </c>
      <c r="AG373" s="70" t="str">
        <f t="shared" si="21"/>
        <v/>
      </c>
      <c r="AH373" s="78" t="str">
        <f t="shared" si="22"/>
        <v/>
      </c>
    </row>
    <row r="374" hidden="1">
      <c r="B374" s="68" t="str">
        <f t="shared" si="11"/>
        <v/>
      </c>
      <c r="C374" s="70">
        <f t="shared" si="12"/>
        <v>0</v>
      </c>
      <c r="D374" s="70" t="str">
        <f t="shared" si="13"/>
        <v/>
      </c>
      <c r="E374" s="70" t="str">
        <f t="shared" si="14"/>
        <v/>
      </c>
      <c r="F374" s="78" t="str">
        <f t="shared" si="15"/>
        <v/>
      </c>
      <c r="G374" s="79"/>
      <c r="Q374" s="30"/>
      <c r="R374" s="30">
        <v>355.0</v>
      </c>
      <c r="S374" s="34" t="str">
        <f t="shared" si="5"/>
        <v>#NUM!</v>
      </c>
      <c r="T374" s="80" t="str">
        <f t="shared" si="6"/>
        <v>#NUM!</v>
      </c>
      <c r="U374" s="80" t="str">
        <f t="shared" si="7"/>
        <v>#NUM!</v>
      </c>
      <c r="V374" s="33" t="str">
        <f t="shared" si="16"/>
        <v>#NUM!</v>
      </c>
      <c r="W374" s="33" t="str">
        <f t="shared" si="17"/>
        <v>#NUM!</v>
      </c>
      <c r="X374" s="33" t="str">
        <f t="shared" si="8"/>
        <v>#NUM!</v>
      </c>
      <c r="Y374" s="3" t="str">
        <f t="shared" si="9"/>
        <v>#NUM!</v>
      </c>
      <c r="Z374" s="70" t="str">
        <f t="shared" si="10"/>
        <v>#NUM!</v>
      </c>
      <c r="AA374" s="70" t="str">
        <f t="shared" si="23"/>
        <v>#NUM!</v>
      </c>
      <c r="AB374" s="70" t="str">
        <f t="shared" si="24"/>
        <v>#NUM!</v>
      </c>
      <c r="AC374" s="78" t="str">
        <f t="shared" si="25"/>
        <v>#NUM!</v>
      </c>
      <c r="AD374" s="68" t="str">
        <f t="shared" si="18"/>
        <v/>
      </c>
      <c r="AE374" s="70">
        <f t="shared" si="19"/>
        <v>0</v>
      </c>
      <c r="AF374" s="70" t="str">
        <f t="shared" si="20"/>
        <v/>
      </c>
      <c r="AG374" s="70" t="str">
        <f t="shared" si="21"/>
        <v/>
      </c>
      <c r="AH374" s="78" t="str">
        <f t="shared" si="22"/>
        <v/>
      </c>
    </row>
    <row r="375" hidden="1">
      <c r="B375" s="68" t="str">
        <f t="shared" si="11"/>
        <v/>
      </c>
      <c r="C375" s="70">
        <f t="shared" si="12"/>
        <v>0</v>
      </c>
      <c r="D375" s="70" t="str">
        <f t="shared" si="13"/>
        <v/>
      </c>
      <c r="E375" s="70" t="str">
        <f t="shared" si="14"/>
        <v/>
      </c>
      <c r="F375" s="78" t="str">
        <f t="shared" si="15"/>
        <v/>
      </c>
      <c r="G375" s="79"/>
      <c r="Q375" s="30"/>
      <c r="R375" s="30">
        <v>356.0</v>
      </c>
      <c r="S375" s="34" t="str">
        <f t="shared" si="5"/>
        <v>#NUM!</v>
      </c>
      <c r="T375" s="80" t="str">
        <f t="shared" si="6"/>
        <v>#NUM!</v>
      </c>
      <c r="U375" s="80" t="str">
        <f t="shared" si="7"/>
        <v>#NUM!</v>
      </c>
      <c r="V375" s="33" t="str">
        <f t="shared" si="16"/>
        <v>#NUM!</v>
      </c>
      <c r="W375" s="33" t="str">
        <f t="shared" si="17"/>
        <v>#NUM!</v>
      </c>
      <c r="X375" s="33" t="str">
        <f t="shared" si="8"/>
        <v>#NUM!</v>
      </c>
      <c r="Y375" s="3" t="str">
        <f t="shared" si="9"/>
        <v>#NUM!</v>
      </c>
      <c r="Z375" s="70" t="str">
        <f t="shared" si="10"/>
        <v>#NUM!</v>
      </c>
      <c r="AA375" s="70" t="str">
        <f t="shared" si="23"/>
        <v>#NUM!</v>
      </c>
      <c r="AB375" s="70" t="str">
        <f t="shared" si="24"/>
        <v>#NUM!</v>
      </c>
      <c r="AC375" s="78" t="str">
        <f t="shared" si="25"/>
        <v>#NUM!</v>
      </c>
      <c r="AD375" s="68" t="str">
        <f t="shared" si="18"/>
        <v/>
      </c>
      <c r="AE375" s="70">
        <f t="shared" si="19"/>
        <v>0</v>
      </c>
      <c r="AF375" s="70" t="str">
        <f t="shared" si="20"/>
        <v/>
      </c>
      <c r="AG375" s="70" t="str">
        <f t="shared" si="21"/>
        <v/>
      </c>
      <c r="AH375" s="78" t="str">
        <f t="shared" si="22"/>
        <v/>
      </c>
    </row>
    <row r="376" hidden="1">
      <c r="B376" s="68" t="str">
        <f t="shared" si="11"/>
        <v/>
      </c>
      <c r="C376" s="70">
        <f t="shared" si="12"/>
        <v>0</v>
      </c>
      <c r="D376" s="70" t="str">
        <f t="shared" si="13"/>
        <v/>
      </c>
      <c r="E376" s="70" t="str">
        <f t="shared" si="14"/>
        <v/>
      </c>
      <c r="F376" s="78" t="str">
        <f t="shared" si="15"/>
        <v/>
      </c>
      <c r="G376" s="79"/>
      <c r="Q376" s="30"/>
      <c r="R376" s="30">
        <v>357.0</v>
      </c>
      <c r="S376" s="34" t="str">
        <f t="shared" si="5"/>
        <v>#NUM!</v>
      </c>
      <c r="T376" s="80" t="str">
        <f t="shared" si="6"/>
        <v>#NUM!</v>
      </c>
      <c r="U376" s="80" t="str">
        <f t="shared" si="7"/>
        <v>#NUM!</v>
      </c>
      <c r="V376" s="33" t="str">
        <f t="shared" si="16"/>
        <v>#NUM!</v>
      </c>
      <c r="W376" s="33" t="str">
        <f t="shared" si="17"/>
        <v>#NUM!</v>
      </c>
      <c r="X376" s="33" t="str">
        <f t="shared" si="8"/>
        <v>#NUM!</v>
      </c>
      <c r="Y376" s="3" t="str">
        <f t="shared" si="9"/>
        <v>#NUM!</v>
      </c>
      <c r="Z376" s="70" t="str">
        <f t="shared" si="10"/>
        <v>#NUM!</v>
      </c>
      <c r="AA376" s="70" t="str">
        <f t="shared" si="23"/>
        <v>#NUM!</v>
      </c>
      <c r="AB376" s="70" t="str">
        <f t="shared" si="24"/>
        <v>#NUM!</v>
      </c>
      <c r="AC376" s="78" t="str">
        <f t="shared" si="25"/>
        <v>#NUM!</v>
      </c>
      <c r="AD376" s="68" t="str">
        <f t="shared" si="18"/>
        <v/>
      </c>
      <c r="AE376" s="70">
        <f t="shared" si="19"/>
        <v>0</v>
      </c>
      <c r="AF376" s="70" t="str">
        <f t="shared" si="20"/>
        <v/>
      </c>
      <c r="AG376" s="70" t="str">
        <f t="shared" si="21"/>
        <v/>
      </c>
      <c r="AH376" s="78" t="str">
        <f t="shared" si="22"/>
        <v/>
      </c>
    </row>
    <row r="377" hidden="1">
      <c r="B377" s="68" t="str">
        <f t="shared" si="11"/>
        <v/>
      </c>
      <c r="C377" s="70">
        <f t="shared" si="12"/>
        <v>0</v>
      </c>
      <c r="D377" s="70" t="str">
        <f t="shared" si="13"/>
        <v/>
      </c>
      <c r="E377" s="70" t="str">
        <f t="shared" si="14"/>
        <v/>
      </c>
      <c r="F377" s="78" t="str">
        <f t="shared" si="15"/>
        <v/>
      </c>
      <c r="G377" s="79"/>
      <c r="Q377" s="30"/>
      <c r="R377" s="30">
        <v>358.0</v>
      </c>
      <c r="S377" s="34" t="str">
        <f t="shared" si="5"/>
        <v>#NUM!</v>
      </c>
      <c r="T377" s="80" t="str">
        <f t="shared" si="6"/>
        <v>#NUM!</v>
      </c>
      <c r="U377" s="80" t="str">
        <f t="shared" si="7"/>
        <v>#NUM!</v>
      </c>
      <c r="V377" s="33" t="str">
        <f t="shared" si="16"/>
        <v>#NUM!</v>
      </c>
      <c r="W377" s="33" t="str">
        <f t="shared" si="17"/>
        <v>#NUM!</v>
      </c>
      <c r="X377" s="33" t="str">
        <f t="shared" si="8"/>
        <v>#NUM!</v>
      </c>
      <c r="Y377" s="3" t="str">
        <f t="shared" si="9"/>
        <v>#NUM!</v>
      </c>
      <c r="Z377" s="70" t="str">
        <f t="shared" si="10"/>
        <v>#NUM!</v>
      </c>
      <c r="AA377" s="70" t="str">
        <f t="shared" si="23"/>
        <v>#NUM!</v>
      </c>
      <c r="AB377" s="70" t="str">
        <f t="shared" si="24"/>
        <v>#NUM!</v>
      </c>
      <c r="AC377" s="78" t="str">
        <f t="shared" si="25"/>
        <v>#NUM!</v>
      </c>
      <c r="AD377" s="68" t="str">
        <f t="shared" si="18"/>
        <v/>
      </c>
      <c r="AE377" s="70">
        <f t="shared" si="19"/>
        <v>0</v>
      </c>
      <c r="AF377" s="70" t="str">
        <f t="shared" si="20"/>
        <v/>
      </c>
      <c r="AG377" s="70" t="str">
        <f t="shared" si="21"/>
        <v/>
      </c>
      <c r="AH377" s="78" t="str">
        <f t="shared" si="22"/>
        <v/>
      </c>
    </row>
    <row r="378" hidden="1">
      <c r="B378" s="68" t="str">
        <f t="shared" si="11"/>
        <v/>
      </c>
      <c r="C378" s="70">
        <f t="shared" si="12"/>
        <v>0</v>
      </c>
      <c r="D378" s="70" t="str">
        <f t="shared" si="13"/>
        <v/>
      </c>
      <c r="E378" s="70" t="str">
        <f t="shared" si="14"/>
        <v/>
      </c>
      <c r="F378" s="78" t="str">
        <f t="shared" si="15"/>
        <v/>
      </c>
      <c r="G378" s="79"/>
      <c r="Q378" s="30"/>
      <c r="R378" s="30">
        <v>359.0</v>
      </c>
      <c r="S378" s="34" t="str">
        <f t="shared" si="5"/>
        <v>#NUM!</v>
      </c>
      <c r="T378" s="80" t="str">
        <f t="shared" si="6"/>
        <v>#NUM!</v>
      </c>
      <c r="U378" s="80" t="str">
        <f t="shared" si="7"/>
        <v>#NUM!</v>
      </c>
      <c r="V378" s="33" t="str">
        <f t="shared" si="16"/>
        <v>#NUM!</v>
      </c>
      <c r="W378" s="33" t="str">
        <f t="shared" si="17"/>
        <v>#NUM!</v>
      </c>
      <c r="X378" s="33" t="str">
        <f t="shared" si="8"/>
        <v>#NUM!</v>
      </c>
      <c r="Y378" s="3" t="str">
        <f t="shared" si="9"/>
        <v>#NUM!</v>
      </c>
      <c r="Z378" s="70" t="str">
        <f t="shared" si="10"/>
        <v>#NUM!</v>
      </c>
      <c r="AA378" s="70" t="str">
        <f t="shared" si="23"/>
        <v>#NUM!</v>
      </c>
      <c r="AB378" s="70" t="str">
        <f t="shared" si="24"/>
        <v>#NUM!</v>
      </c>
      <c r="AC378" s="78" t="str">
        <f t="shared" si="25"/>
        <v>#NUM!</v>
      </c>
      <c r="AD378" s="68" t="str">
        <f t="shared" si="18"/>
        <v/>
      </c>
      <c r="AE378" s="70">
        <f t="shared" si="19"/>
        <v>0</v>
      </c>
      <c r="AF378" s="70" t="str">
        <f t="shared" si="20"/>
        <v/>
      </c>
      <c r="AG378" s="70" t="str">
        <f t="shared" si="21"/>
        <v/>
      </c>
      <c r="AH378" s="78" t="str">
        <f t="shared" si="22"/>
        <v/>
      </c>
    </row>
    <row r="379" hidden="1">
      <c r="B379" s="68" t="str">
        <f t="shared" si="11"/>
        <v/>
      </c>
      <c r="C379" s="70">
        <f t="shared" si="12"/>
        <v>0</v>
      </c>
      <c r="D379" s="70" t="str">
        <f t="shared" si="13"/>
        <v/>
      </c>
      <c r="E379" s="70" t="str">
        <f t="shared" si="14"/>
        <v/>
      </c>
      <c r="F379" s="78" t="str">
        <f t="shared" si="15"/>
        <v/>
      </c>
      <c r="G379" s="79"/>
      <c r="Q379" s="30"/>
      <c r="R379" s="30">
        <v>360.0</v>
      </c>
      <c r="S379" s="34" t="str">
        <f t="shared" si="5"/>
        <v>#NUM!</v>
      </c>
      <c r="T379" s="80" t="str">
        <f t="shared" si="6"/>
        <v>#NUM!</v>
      </c>
      <c r="U379" s="80" t="str">
        <f t="shared" si="7"/>
        <v>#NUM!</v>
      </c>
      <c r="V379" s="33" t="str">
        <f t="shared" si="16"/>
        <v>#NUM!</v>
      </c>
      <c r="W379" s="33" t="str">
        <f t="shared" si="17"/>
        <v>#NUM!</v>
      </c>
      <c r="X379" s="33" t="str">
        <f t="shared" si="8"/>
        <v>#NUM!</v>
      </c>
      <c r="Y379" s="3" t="str">
        <f t="shared" si="9"/>
        <v>#NUM!</v>
      </c>
      <c r="Z379" s="70" t="str">
        <f t="shared" si="10"/>
        <v>#NUM!</v>
      </c>
      <c r="AA379" s="70" t="str">
        <f t="shared" si="23"/>
        <v>#NUM!</v>
      </c>
      <c r="AB379" s="70" t="str">
        <f t="shared" si="24"/>
        <v>#NUM!</v>
      </c>
      <c r="AC379" s="78" t="str">
        <f t="shared" si="25"/>
        <v>#NUM!</v>
      </c>
      <c r="AD379" s="68" t="str">
        <f t="shared" si="18"/>
        <v/>
      </c>
      <c r="AE379" s="70">
        <f t="shared" si="19"/>
        <v>0</v>
      </c>
      <c r="AF379" s="70" t="str">
        <f t="shared" si="20"/>
        <v/>
      </c>
      <c r="AG379" s="70" t="str">
        <f t="shared" si="21"/>
        <v/>
      </c>
      <c r="AH379" s="78" t="str">
        <f t="shared" si="22"/>
        <v/>
      </c>
    </row>
    <row r="380" hidden="1">
      <c r="B380" s="68"/>
      <c r="C380" s="70"/>
      <c r="D380" s="70"/>
      <c r="E380" s="70"/>
      <c r="F380" s="78"/>
      <c r="G380" s="79"/>
    </row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</sheetData>
  <mergeCells count="4">
    <mergeCell ref="B1:C1"/>
    <mergeCell ref="E2:H2"/>
    <mergeCell ref="B12:C15"/>
    <mergeCell ref="F12:G12"/>
  </mergeCells>
  <drawing r:id="rId1"/>
</worksheet>
</file>